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CE Develop\Stats Development\Documentation and Formulas\Formula Samples\"/>
    </mc:Choice>
  </mc:AlternateContent>
  <bookViews>
    <workbookView xWindow="0" yWindow="30" windowWidth="19035" windowHeight="12270"/>
  </bookViews>
  <sheets>
    <sheet name="SAMPLE" sheetId="1" r:id="rId1"/>
  </sheets>
  <calcPr calcId="15251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3" i="1"/>
  <c r="C57" i="1" l="1"/>
  <c r="C94" i="1"/>
  <c r="C95" i="1"/>
  <c r="C96" i="1"/>
  <c r="C97" i="1"/>
  <c r="D57" i="1"/>
  <c r="D94" i="1"/>
  <c r="D95" i="1"/>
  <c r="D96" i="1"/>
  <c r="D97" i="1"/>
  <c r="D99" i="1"/>
  <c r="E57" i="1"/>
  <c r="E94" i="1"/>
  <c r="E95" i="1"/>
  <c r="E96" i="1"/>
  <c r="E97" i="1"/>
  <c r="E99" i="1"/>
  <c r="F57" i="1"/>
  <c r="F94" i="1"/>
  <c r="F95" i="1"/>
  <c r="F96" i="1"/>
  <c r="F97" i="1"/>
  <c r="F99" i="1"/>
  <c r="G57" i="1"/>
  <c r="G94" i="1"/>
  <c r="G95" i="1"/>
  <c r="G96" i="1"/>
  <c r="G97" i="1"/>
  <c r="C98" i="1"/>
  <c r="D98" i="1"/>
  <c r="E98" i="1"/>
  <c r="F98" i="1"/>
  <c r="G98" i="1"/>
  <c r="G99" i="1"/>
  <c r="B57" i="1"/>
  <c r="B94" i="1"/>
  <c r="B95" i="1"/>
  <c r="B96" i="1"/>
  <c r="B97" i="1"/>
  <c r="B99" i="1"/>
  <c r="B98" i="1"/>
  <c r="AG2" i="1"/>
  <c r="AG3" i="1"/>
  <c r="AG4" i="1"/>
  <c r="C78" i="1"/>
  <c r="C79" i="1"/>
  <c r="C80" i="1"/>
  <c r="AG5" i="1"/>
  <c r="F78" i="1"/>
  <c r="F79" i="1"/>
  <c r="F80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B56" i="1"/>
  <c r="B62" i="1"/>
  <c r="AE69" i="1"/>
  <c r="AE57" i="1"/>
  <c r="AE58" i="1"/>
  <c r="C69" i="1"/>
  <c r="C58" i="1"/>
  <c r="C59" i="1"/>
  <c r="C86" i="1"/>
  <c r="D69" i="1"/>
  <c r="D58" i="1"/>
  <c r="D59" i="1"/>
  <c r="D86" i="1"/>
  <c r="E69" i="1"/>
  <c r="E58" i="1"/>
  <c r="E59" i="1"/>
  <c r="E86" i="1"/>
  <c r="F69" i="1"/>
  <c r="F58" i="1"/>
  <c r="G69" i="1"/>
  <c r="G58" i="1"/>
  <c r="G59" i="1"/>
  <c r="G86" i="1"/>
  <c r="B69" i="1"/>
  <c r="B58" i="1"/>
  <c r="B59" i="1"/>
  <c r="H69" i="1"/>
  <c r="I69" i="1"/>
  <c r="J69" i="1"/>
  <c r="K69" i="1"/>
  <c r="L69" i="1"/>
  <c r="M69" i="1"/>
  <c r="N69" i="1"/>
  <c r="O69" i="1"/>
  <c r="B70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B63" i="1"/>
  <c r="H57" i="1"/>
  <c r="H59" i="1"/>
  <c r="H58" i="1"/>
  <c r="I57" i="1"/>
  <c r="I58" i="1"/>
  <c r="I59" i="1"/>
  <c r="J57" i="1"/>
  <c r="J58" i="1"/>
  <c r="J59" i="1"/>
  <c r="K57" i="1"/>
  <c r="K58" i="1"/>
  <c r="L57" i="1"/>
  <c r="L59" i="1"/>
  <c r="L58" i="1"/>
  <c r="M57" i="1"/>
  <c r="M58" i="1"/>
  <c r="M59" i="1"/>
  <c r="N57" i="1"/>
  <c r="N58" i="1"/>
  <c r="N59" i="1"/>
  <c r="O57" i="1"/>
  <c r="O58" i="1"/>
  <c r="P57" i="1"/>
  <c r="P59" i="1"/>
  <c r="P58" i="1"/>
  <c r="Q57" i="1"/>
  <c r="Q58" i="1"/>
  <c r="Q59" i="1"/>
  <c r="R57" i="1"/>
  <c r="R58" i="1"/>
  <c r="R59" i="1"/>
  <c r="S57" i="1"/>
  <c r="S58" i="1"/>
  <c r="T57" i="1"/>
  <c r="T59" i="1"/>
  <c r="T58" i="1"/>
  <c r="U57" i="1"/>
  <c r="U58" i="1"/>
  <c r="U59" i="1"/>
  <c r="V57" i="1"/>
  <c r="V58" i="1"/>
  <c r="V59" i="1"/>
  <c r="W57" i="1"/>
  <c r="W58" i="1"/>
  <c r="X57" i="1"/>
  <c r="X59" i="1"/>
  <c r="X58" i="1"/>
  <c r="Y57" i="1"/>
  <c r="Y58" i="1"/>
  <c r="Y59" i="1"/>
  <c r="Z57" i="1"/>
  <c r="Z58" i="1"/>
  <c r="Z59" i="1"/>
  <c r="AA57" i="1"/>
  <c r="AA58" i="1"/>
  <c r="AB57" i="1"/>
  <c r="AB59" i="1"/>
  <c r="AB58" i="1"/>
  <c r="AC57" i="1"/>
  <c r="AC58" i="1"/>
  <c r="AC59" i="1"/>
  <c r="AD57" i="1"/>
  <c r="AD58" i="1"/>
  <c r="AD59" i="1"/>
  <c r="F81" i="1"/>
  <c r="F82" i="1"/>
  <c r="B86" i="1"/>
  <c r="C81" i="1"/>
  <c r="C82" i="1"/>
  <c r="C88" i="1"/>
  <c r="B71" i="1"/>
  <c r="B72" i="1"/>
  <c r="C99" i="1"/>
  <c r="W59" i="1"/>
  <c r="O59" i="1"/>
  <c r="F59" i="1"/>
  <c r="F86" i="1"/>
  <c r="F88" i="1"/>
  <c r="AE59" i="1"/>
  <c r="AE86" i="1"/>
  <c r="E78" i="1"/>
  <c r="E79" i="1"/>
  <c r="E80" i="1"/>
  <c r="AE78" i="1"/>
  <c r="AE79" i="1"/>
  <c r="AE80" i="1"/>
  <c r="AA59" i="1"/>
  <c r="K59" i="1"/>
  <c r="D78" i="1"/>
  <c r="D79" i="1"/>
  <c r="D80" i="1"/>
  <c r="S59" i="1"/>
  <c r="B78" i="1"/>
  <c r="B79" i="1"/>
  <c r="B80" i="1"/>
  <c r="B55" i="1"/>
  <c r="G78" i="1"/>
  <c r="G79" i="1"/>
  <c r="G80" i="1"/>
  <c r="D81" i="1"/>
  <c r="B61" i="1"/>
  <c r="B64" i="1"/>
  <c r="B66" i="1"/>
  <c r="G81" i="1"/>
  <c r="G82" i="1"/>
  <c r="G88" i="1"/>
  <c r="B81" i="1"/>
  <c r="B82" i="1"/>
  <c r="B88" i="1"/>
  <c r="E82" i="1"/>
  <c r="E88" i="1"/>
  <c r="E81" i="1"/>
  <c r="D82" i="1"/>
  <c r="D88" i="1"/>
  <c r="AE81" i="1"/>
  <c r="AE82" i="1"/>
  <c r="AE88" i="1"/>
</calcChain>
</file>

<file path=xl/sharedStrings.xml><?xml version="1.0" encoding="utf-8"?>
<sst xmlns="http://schemas.openxmlformats.org/spreadsheetml/2006/main" count="69" uniqueCount="67">
  <si>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</si>
  <si>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</si>
  <si>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</si>
  <si>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</si>
  <si>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</si>
  <si>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</si>
  <si>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</si>
  <si>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</si>
  <si>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</si>
  <si>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</si>
  <si>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item 11</t>
  </si>
  <si>
    <t>item 12</t>
  </si>
  <si>
    <t>item 13</t>
  </si>
  <si>
    <t>item 14</t>
  </si>
  <si>
    <t>item 15</t>
  </si>
  <si>
    <t>item 16</t>
  </si>
  <si>
    <t>item 17</t>
  </si>
  <si>
    <t>item 18</t>
  </si>
  <si>
    <t>item 19</t>
  </si>
  <si>
    <t>item 20</t>
  </si>
  <si>
    <t>item 21</t>
  </si>
  <si>
    <t>item 22</t>
  </si>
  <si>
    <t>item 23</t>
  </si>
  <si>
    <t>item 24</t>
  </si>
  <si>
    <t>item 25</t>
  </si>
  <si>
    <t>item 26</t>
  </si>
  <si>
    <t>item 27</t>
  </si>
  <si>
    <t>item 28</t>
  </si>
  <si>
    <t>item 29</t>
  </si>
  <si>
    <t>item 30</t>
  </si>
  <si>
    <t>item p</t>
  </si>
  <si>
    <t>item q</t>
  </si>
  <si>
    <t># subjects</t>
  </si>
  <si>
    <t>item p*q</t>
  </si>
  <si>
    <t># items (k)</t>
  </si>
  <si>
    <t>Total Test Score</t>
  </si>
  <si>
    <t>.</t>
  </si>
  <si>
    <t>Y Ordinate Formula</t>
  </si>
  <si>
    <t>normal distribution inverse</t>
  </si>
  <si>
    <t>sqrt (2*pi)</t>
  </si>
  <si>
    <t>Test Mean</t>
  </si>
  <si>
    <t>Test SD</t>
  </si>
  <si>
    <t>NOTE:  This is the KR 20 formula because the items are dichotomous;  reliability = [k/(k-1)]*[(Total Test Variance - sum of p*q)/Total Test Variance]</t>
  </si>
  <si>
    <t>NOTE:  Use this formula when the items are continuous; reliability = [k/(k-1)]*[(Total Test Variance - sum of Item Variances)/Total Test Variance]</t>
  </si>
  <si>
    <t>sum of item p*q</t>
  </si>
  <si>
    <t>Total test variance</t>
  </si>
  <si>
    <t>k/(k-1)</t>
  </si>
  <si>
    <t>(squared test SD - sum of pq)/squared test SD</t>
  </si>
  <si>
    <t>KR-20 reliability</t>
  </si>
  <si>
    <t>(squared test SD - sum of item variances)/squared test SD</t>
  </si>
  <si>
    <t>Sum of Item Variances</t>
  </si>
  <si>
    <t>Item Variances</t>
  </si>
  <si>
    <t xml:space="preserve">Coefficient Alpha reliability </t>
  </si>
  <si>
    <t>(pxi)*(total test SD)</t>
  </si>
  <si>
    <t>[(pxi)*(total test SD) - item SD</t>
  </si>
  <si>
    <t>square root of [item variance + test variance -(2*pxi*test sd8item sd)]</t>
  </si>
  <si>
    <t xml:space="preserve">Corrected Point Biserial Correlation </t>
  </si>
  <si>
    <t xml:space="preserve">square root of pq </t>
  </si>
  <si>
    <t xml:space="preserve">Y </t>
  </si>
  <si>
    <t xml:space="preserve">Corrected Biserial Correlation </t>
  </si>
  <si>
    <t xml:space="preserve">zscore </t>
  </si>
  <si>
    <t>exponen</t>
  </si>
  <si>
    <t xml:space="preserve">e ^ </t>
  </si>
  <si>
    <t>y</t>
  </si>
  <si>
    <t>Ordinal Function In CE</t>
  </si>
  <si>
    <t>correlation between item and scale (pxi)</t>
  </si>
  <si>
    <t>Candidate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</si>
</sst>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2" borderId="0" xfId="0" applyFill="1"/>
    <xf numFmtId="2" fontId="0" fillId="0" borderId="0" xfId="0" applyNumberFormat="1"/>
    <xf numFmtId="164" fontId="0" fillId="0" borderId="0" xfId="0" applyNumberFormat="1"/>
    <xf numFmtId="0" fontId="2" fillId="0" borderId="0" xfId="0" applyFont="1"/>
    <xf numFmtId="0" fontId="0" fillId="3" borderId="0" xfId="0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RowHeight="12.75" x14ac:dyDescent="0.2"/>
  <cols>
    <col min="1" max="1" width="61.85546875" customWidth="1"/>
    <col min="33" max="33" width="16" customWidth="1"/>
  </cols>
  <sheetData>
    <row r="1" spans="1:33" x14ac:dyDescent="0.2">
      <c r="A1" s="1" t="s">
        <v>66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2"/>
      <c r="AG1" s="1" t="s">
        <v>35</v>
      </c>
    </row>
    <row r="2" spans="1:33" x14ac:dyDescent="0.2">
      <c r="A2" s="7">
        <v>1</v>
      </c>
      <c r="B2">
        <v>0</v>
      </c>
      <c r="C2">
        <v>1</v>
      </c>
      <c r="D2">
        <v>1</v>
      </c>
      <c r="E2">
        <v>0</v>
      </c>
      <c r="F2">
        <v>1</v>
      </c>
      <c r="G2">
        <v>1</v>
      </c>
      <c r="H2">
        <v>1</v>
      </c>
      <c r="I2">
        <v>1</v>
      </c>
      <c r="J2">
        <v>0</v>
      </c>
      <c r="K2">
        <v>1</v>
      </c>
      <c r="L2">
        <v>1</v>
      </c>
      <c r="M2">
        <v>0</v>
      </c>
      <c r="N2">
        <v>1</v>
      </c>
      <c r="O2">
        <v>1</v>
      </c>
      <c r="P2">
        <v>1</v>
      </c>
      <c r="Q2">
        <v>1</v>
      </c>
      <c r="R2">
        <v>1</v>
      </c>
      <c r="S2">
        <v>1</v>
      </c>
      <c r="T2">
        <v>0</v>
      </c>
      <c r="U2">
        <v>0</v>
      </c>
      <c r="V2">
        <v>0</v>
      </c>
      <c r="W2">
        <v>1</v>
      </c>
      <c r="X2">
        <v>1</v>
      </c>
      <c r="Y2">
        <v>0</v>
      </c>
      <c r="Z2">
        <v>1</v>
      </c>
      <c r="AA2">
        <v>1</v>
      </c>
      <c r="AB2">
        <v>1</v>
      </c>
      <c r="AC2">
        <v>0</v>
      </c>
      <c r="AD2">
        <v>0</v>
      </c>
      <c r="AE2">
        <v>0</v>
      </c>
      <c r="AF2" s="2"/>
      <c r="AG2">
        <f>SUM(B2:AE2)</f>
        <v>19</v>
      </c>
    </row>
    <row r="3" spans="1:33" x14ac:dyDescent="0.2">
      <c r="A3" s="7">
        <f>A2+1</f>
        <v>2</v>
      </c>
      <c r="B3">
        <v>0</v>
      </c>
      <c r="C3">
        <v>0</v>
      </c>
      <c r="D3">
        <v>0</v>
      </c>
      <c r="E3">
        <v>0</v>
      </c>
      <c r="F3">
        <v>1</v>
      </c>
      <c r="G3">
        <v>1</v>
      </c>
      <c r="H3">
        <v>1</v>
      </c>
      <c r="I3">
        <v>0</v>
      </c>
      <c r="J3">
        <v>0</v>
      </c>
      <c r="K3">
        <v>0</v>
      </c>
      <c r="L3">
        <v>0</v>
      </c>
      <c r="M3">
        <v>0</v>
      </c>
      <c r="N3">
        <v>1</v>
      </c>
      <c r="O3">
        <v>1</v>
      </c>
      <c r="P3">
        <v>1</v>
      </c>
      <c r="Q3">
        <v>0</v>
      </c>
      <c r="R3">
        <v>0</v>
      </c>
      <c r="S3">
        <v>0</v>
      </c>
      <c r="T3">
        <v>1</v>
      </c>
      <c r="U3">
        <v>1</v>
      </c>
      <c r="V3">
        <v>0</v>
      </c>
      <c r="W3">
        <v>1</v>
      </c>
      <c r="X3">
        <v>0</v>
      </c>
      <c r="Y3">
        <v>1</v>
      </c>
      <c r="Z3">
        <v>1</v>
      </c>
      <c r="AA3">
        <v>0</v>
      </c>
      <c r="AB3">
        <v>0</v>
      </c>
      <c r="AC3">
        <v>0</v>
      </c>
      <c r="AD3">
        <v>0</v>
      </c>
      <c r="AE3">
        <v>1</v>
      </c>
      <c r="AF3" s="2"/>
      <c r="AG3">
        <f t="shared" ref="AG3:AG51" si="0">SUM(B3:AE3)</f>
        <v>12</v>
      </c>
    </row>
    <row r="4" spans="1:33" x14ac:dyDescent="0.2">
      <c r="A4" s="7">
        <f t="shared" ref="A4:A51" si="1">A3+1</f>
        <v>3</v>
      </c>
      <c r="B4">
        <v>0</v>
      </c>
      <c r="C4">
        <v>1</v>
      </c>
      <c r="D4">
        <v>1</v>
      </c>
      <c r="E4">
        <v>0</v>
      </c>
      <c r="F4">
        <v>1</v>
      </c>
      <c r="G4">
        <v>1</v>
      </c>
      <c r="H4">
        <v>1</v>
      </c>
      <c r="I4">
        <v>0</v>
      </c>
      <c r="J4">
        <v>0</v>
      </c>
      <c r="K4">
        <v>1</v>
      </c>
      <c r="L4">
        <v>0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  <c r="V4">
        <v>0</v>
      </c>
      <c r="W4">
        <v>1</v>
      </c>
      <c r="X4">
        <v>1</v>
      </c>
      <c r="Y4">
        <v>0</v>
      </c>
      <c r="Z4">
        <v>0</v>
      </c>
      <c r="AA4">
        <v>1</v>
      </c>
      <c r="AB4">
        <v>1</v>
      </c>
      <c r="AC4">
        <v>1</v>
      </c>
      <c r="AD4">
        <v>1</v>
      </c>
      <c r="AE4">
        <v>1</v>
      </c>
      <c r="AF4" s="2"/>
      <c r="AG4">
        <f t="shared" si="0"/>
        <v>22</v>
      </c>
    </row>
    <row r="5" spans="1:33" x14ac:dyDescent="0.2">
      <c r="A5" s="7">
        <f t="shared" si="1"/>
        <v>4</v>
      </c>
      <c r="B5">
        <v>0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0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0</v>
      </c>
      <c r="AA5">
        <v>1</v>
      </c>
      <c r="AB5">
        <v>1</v>
      </c>
      <c r="AC5">
        <v>1</v>
      </c>
      <c r="AD5">
        <v>0</v>
      </c>
      <c r="AE5">
        <v>1</v>
      </c>
      <c r="AF5" s="2"/>
      <c r="AG5">
        <f t="shared" si="0"/>
        <v>25</v>
      </c>
    </row>
    <row r="6" spans="1:33" x14ac:dyDescent="0.2">
      <c r="A6" s="7">
        <f t="shared" si="1"/>
        <v>5</v>
      </c>
      <c r="B6">
        <v>0</v>
      </c>
      <c r="C6">
        <v>0</v>
      </c>
      <c r="D6">
        <v>1</v>
      </c>
      <c r="E6">
        <v>0</v>
      </c>
      <c r="F6">
        <v>1</v>
      </c>
      <c r="G6">
        <v>1</v>
      </c>
      <c r="H6">
        <v>1</v>
      </c>
      <c r="I6">
        <v>1</v>
      </c>
      <c r="J6">
        <v>0</v>
      </c>
      <c r="K6">
        <v>1</v>
      </c>
      <c r="L6">
        <v>1</v>
      </c>
      <c r="M6">
        <v>1</v>
      </c>
      <c r="N6">
        <v>0</v>
      </c>
      <c r="O6">
        <v>1</v>
      </c>
      <c r="P6">
        <v>0</v>
      </c>
      <c r="Q6">
        <v>1</v>
      </c>
      <c r="R6">
        <v>0</v>
      </c>
      <c r="S6">
        <v>1</v>
      </c>
      <c r="T6">
        <v>1</v>
      </c>
      <c r="U6">
        <v>0</v>
      </c>
      <c r="V6">
        <v>0</v>
      </c>
      <c r="W6">
        <v>1</v>
      </c>
      <c r="X6">
        <v>1</v>
      </c>
      <c r="Y6">
        <v>0</v>
      </c>
      <c r="Z6">
        <v>0</v>
      </c>
      <c r="AA6">
        <v>1</v>
      </c>
      <c r="AB6">
        <v>1</v>
      </c>
      <c r="AC6">
        <v>1</v>
      </c>
      <c r="AD6">
        <v>0</v>
      </c>
      <c r="AE6">
        <v>1</v>
      </c>
      <c r="AF6" s="2"/>
      <c r="AG6">
        <f t="shared" si="0"/>
        <v>18</v>
      </c>
    </row>
    <row r="7" spans="1:33" x14ac:dyDescent="0.2">
      <c r="A7" s="7">
        <f t="shared" si="1"/>
        <v>6</v>
      </c>
      <c r="B7">
        <v>0</v>
      </c>
      <c r="C7">
        <v>0</v>
      </c>
      <c r="D7">
        <v>1</v>
      </c>
      <c r="E7">
        <v>0</v>
      </c>
      <c r="F7">
        <v>0</v>
      </c>
      <c r="G7">
        <v>1</v>
      </c>
      <c r="H7" t="s">
        <v>36</v>
      </c>
      <c r="I7">
        <v>1</v>
      </c>
      <c r="J7">
        <v>0</v>
      </c>
      <c r="K7">
        <v>1</v>
      </c>
      <c r="L7">
        <v>1</v>
      </c>
      <c r="M7">
        <v>0</v>
      </c>
      <c r="N7">
        <v>1</v>
      </c>
      <c r="O7">
        <v>0</v>
      </c>
      <c r="P7">
        <v>1</v>
      </c>
      <c r="Q7">
        <v>0</v>
      </c>
      <c r="R7">
        <v>0</v>
      </c>
      <c r="S7">
        <v>1</v>
      </c>
      <c r="T7">
        <v>0</v>
      </c>
      <c r="U7">
        <v>0</v>
      </c>
      <c r="V7">
        <v>0</v>
      </c>
      <c r="W7">
        <v>1</v>
      </c>
      <c r="X7">
        <v>1</v>
      </c>
      <c r="Y7">
        <v>1</v>
      </c>
      <c r="Z7">
        <v>1</v>
      </c>
      <c r="AA7">
        <v>0</v>
      </c>
      <c r="AB7">
        <v>1</v>
      </c>
      <c r="AC7">
        <v>0</v>
      </c>
      <c r="AD7">
        <v>0</v>
      </c>
      <c r="AE7">
        <v>1</v>
      </c>
      <c r="AF7" s="2"/>
      <c r="AG7">
        <f t="shared" si="0"/>
        <v>14</v>
      </c>
    </row>
    <row r="8" spans="1:33" x14ac:dyDescent="0.2">
      <c r="A8" s="7">
        <f t="shared" si="1"/>
        <v>7</v>
      </c>
      <c r="B8">
        <v>0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0</v>
      </c>
      <c r="J8">
        <v>0</v>
      </c>
      <c r="K8">
        <v>1</v>
      </c>
      <c r="L8">
        <v>1</v>
      </c>
      <c r="M8">
        <v>1</v>
      </c>
      <c r="N8">
        <v>0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0</v>
      </c>
      <c r="X8">
        <v>1</v>
      </c>
      <c r="Y8">
        <v>1</v>
      </c>
      <c r="Z8">
        <v>0</v>
      </c>
      <c r="AA8">
        <v>1</v>
      </c>
      <c r="AB8">
        <v>1</v>
      </c>
      <c r="AC8">
        <v>1</v>
      </c>
      <c r="AD8">
        <v>1</v>
      </c>
      <c r="AE8">
        <v>0</v>
      </c>
      <c r="AF8" s="2"/>
      <c r="AG8">
        <f t="shared" si="0"/>
        <v>23</v>
      </c>
    </row>
    <row r="9" spans="1:33" x14ac:dyDescent="0.2">
      <c r="A9" s="7">
        <f t="shared" si="1"/>
        <v>8</v>
      </c>
      <c r="B9">
        <v>0</v>
      </c>
      <c r="C9">
        <v>0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0</v>
      </c>
      <c r="K9">
        <v>1</v>
      </c>
      <c r="L9">
        <v>1</v>
      </c>
      <c r="M9">
        <v>1</v>
      </c>
      <c r="N9">
        <v>1</v>
      </c>
      <c r="O9">
        <v>1</v>
      </c>
      <c r="P9">
        <v>0</v>
      </c>
      <c r="Q9">
        <v>0</v>
      </c>
      <c r="R9">
        <v>1</v>
      </c>
      <c r="S9">
        <v>1</v>
      </c>
      <c r="T9">
        <v>0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 s="2"/>
      <c r="AG9">
        <f t="shared" si="0"/>
        <v>24</v>
      </c>
    </row>
    <row r="10" spans="1:33" x14ac:dyDescent="0.2">
      <c r="A10" s="7">
        <f t="shared" si="1"/>
        <v>9</v>
      </c>
      <c r="B10">
        <v>0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0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0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0</v>
      </c>
      <c r="AC10">
        <v>1</v>
      </c>
      <c r="AD10">
        <v>1</v>
      </c>
      <c r="AE10">
        <v>1</v>
      </c>
      <c r="AF10" s="2"/>
      <c r="AG10">
        <f t="shared" si="0"/>
        <v>26</v>
      </c>
    </row>
    <row r="11" spans="1:33" x14ac:dyDescent="0.2">
      <c r="A11" s="7">
        <f t="shared" si="1"/>
        <v>10</v>
      </c>
      <c r="B11">
        <v>0</v>
      </c>
      <c r="C11">
        <v>1</v>
      </c>
      <c r="D11">
        <v>1</v>
      </c>
      <c r="E11">
        <v>0</v>
      </c>
      <c r="F11">
        <v>1</v>
      </c>
      <c r="G11">
        <v>0</v>
      </c>
      <c r="H11">
        <v>1</v>
      </c>
      <c r="I11">
        <v>1</v>
      </c>
      <c r="J11">
        <v>1</v>
      </c>
      <c r="K11">
        <v>1</v>
      </c>
      <c r="L11">
        <v>1</v>
      </c>
      <c r="M11">
        <v>0</v>
      </c>
      <c r="N11">
        <v>1</v>
      </c>
      <c r="O11">
        <v>1</v>
      </c>
      <c r="P11">
        <v>0</v>
      </c>
      <c r="Q11">
        <v>1</v>
      </c>
      <c r="R11">
        <v>0</v>
      </c>
      <c r="S11">
        <v>1</v>
      </c>
      <c r="T11">
        <v>1</v>
      </c>
      <c r="U11">
        <v>1</v>
      </c>
      <c r="V11">
        <v>0</v>
      </c>
      <c r="W11">
        <v>1</v>
      </c>
      <c r="X11">
        <v>0</v>
      </c>
      <c r="Y11">
        <v>1</v>
      </c>
      <c r="Z11">
        <v>0</v>
      </c>
      <c r="AA11">
        <v>0</v>
      </c>
      <c r="AB11">
        <v>0</v>
      </c>
      <c r="AC11">
        <v>1</v>
      </c>
      <c r="AD11">
        <v>0</v>
      </c>
      <c r="AE11">
        <v>0</v>
      </c>
      <c r="AF11" s="2"/>
      <c r="AG11">
        <f t="shared" si="0"/>
        <v>17</v>
      </c>
    </row>
    <row r="12" spans="1:33" x14ac:dyDescent="0.2">
      <c r="A12" s="7">
        <f t="shared" si="1"/>
        <v>11</v>
      </c>
      <c r="B12">
        <v>0</v>
      </c>
      <c r="C12">
        <v>1</v>
      </c>
      <c r="D12">
        <v>1</v>
      </c>
      <c r="E12">
        <v>1</v>
      </c>
      <c r="F12">
        <v>1</v>
      </c>
      <c r="G12">
        <v>0</v>
      </c>
      <c r="H12">
        <v>1</v>
      </c>
      <c r="I12">
        <v>0</v>
      </c>
      <c r="J12">
        <v>1</v>
      </c>
      <c r="K12">
        <v>1</v>
      </c>
      <c r="L12">
        <v>1</v>
      </c>
      <c r="M12">
        <v>1</v>
      </c>
      <c r="N12">
        <v>0</v>
      </c>
      <c r="O12">
        <v>1</v>
      </c>
      <c r="P12">
        <v>0</v>
      </c>
      <c r="Q12">
        <v>1</v>
      </c>
      <c r="R12">
        <v>1</v>
      </c>
      <c r="S12">
        <v>0</v>
      </c>
      <c r="T12">
        <v>1</v>
      </c>
      <c r="U12">
        <v>1</v>
      </c>
      <c r="V12">
        <v>1</v>
      </c>
      <c r="W12">
        <v>1</v>
      </c>
      <c r="X12">
        <v>1</v>
      </c>
      <c r="Y12">
        <v>0</v>
      </c>
      <c r="Z12">
        <v>0</v>
      </c>
      <c r="AA12">
        <v>0</v>
      </c>
      <c r="AB12">
        <v>1</v>
      </c>
      <c r="AC12">
        <v>1</v>
      </c>
      <c r="AD12">
        <v>1</v>
      </c>
      <c r="AE12">
        <v>1</v>
      </c>
      <c r="AF12" s="2"/>
      <c r="AG12">
        <f t="shared" si="0"/>
        <v>21</v>
      </c>
    </row>
    <row r="13" spans="1:33" x14ac:dyDescent="0.2">
      <c r="A13" s="7">
        <f t="shared" si="1"/>
        <v>12</v>
      </c>
      <c r="B13">
        <v>1</v>
      </c>
      <c r="C13">
        <v>1</v>
      </c>
      <c r="D13">
        <v>0</v>
      </c>
      <c r="E13">
        <v>1</v>
      </c>
      <c r="F13">
        <v>1</v>
      </c>
      <c r="G13">
        <v>0</v>
      </c>
      <c r="H13">
        <v>1</v>
      </c>
      <c r="I13">
        <v>0</v>
      </c>
      <c r="J13">
        <v>0</v>
      </c>
      <c r="K13">
        <v>1</v>
      </c>
      <c r="L13">
        <v>1</v>
      </c>
      <c r="M13">
        <v>0</v>
      </c>
      <c r="N13">
        <v>1</v>
      </c>
      <c r="O13">
        <v>1</v>
      </c>
      <c r="P13">
        <v>1</v>
      </c>
      <c r="Q13">
        <v>0</v>
      </c>
      <c r="R13">
        <v>0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0</v>
      </c>
      <c r="Z13">
        <v>1</v>
      </c>
      <c r="AA13">
        <v>0</v>
      </c>
      <c r="AB13">
        <v>1</v>
      </c>
      <c r="AC13">
        <v>0</v>
      </c>
      <c r="AD13">
        <v>0</v>
      </c>
      <c r="AE13">
        <v>1</v>
      </c>
      <c r="AF13" s="2"/>
      <c r="AG13">
        <f t="shared" si="0"/>
        <v>19</v>
      </c>
    </row>
    <row r="14" spans="1:33" x14ac:dyDescent="0.2">
      <c r="A14" s="7">
        <f t="shared" si="1"/>
        <v>13</v>
      </c>
      <c r="B14">
        <v>1</v>
      </c>
      <c r="C14">
        <v>1</v>
      </c>
      <c r="D14">
        <v>1</v>
      </c>
      <c r="E14">
        <v>1</v>
      </c>
      <c r="F14">
        <v>1</v>
      </c>
      <c r="G14">
        <v>0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0</v>
      </c>
      <c r="O14">
        <v>1</v>
      </c>
      <c r="P14">
        <v>1</v>
      </c>
      <c r="Q14">
        <v>1</v>
      </c>
      <c r="R14">
        <v>1</v>
      </c>
      <c r="S14">
        <v>1</v>
      </c>
      <c r="T14">
        <v>0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 s="2"/>
      <c r="AG14">
        <f t="shared" si="0"/>
        <v>27</v>
      </c>
    </row>
    <row r="15" spans="1:33" x14ac:dyDescent="0.2">
      <c r="A15" s="7">
        <f t="shared" si="1"/>
        <v>14</v>
      </c>
      <c r="B15">
        <v>1</v>
      </c>
      <c r="C15">
        <v>1</v>
      </c>
      <c r="D15">
        <v>1</v>
      </c>
      <c r="E15">
        <v>0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0</v>
      </c>
      <c r="N15">
        <v>1</v>
      </c>
      <c r="O15">
        <v>1</v>
      </c>
      <c r="P15">
        <v>0</v>
      </c>
      <c r="Q15">
        <v>0</v>
      </c>
      <c r="R15">
        <v>0</v>
      </c>
      <c r="S15">
        <v>0</v>
      </c>
      <c r="T15">
        <v>0</v>
      </c>
      <c r="U15">
        <v>1</v>
      </c>
      <c r="V15">
        <v>0</v>
      </c>
      <c r="W15">
        <v>1</v>
      </c>
      <c r="X15">
        <v>1</v>
      </c>
      <c r="Y15">
        <v>0</v>
      </c>
      <c r="Z15">
        <v>0</v>
      </c>
      <c r="AA15">
        <v>1</v>
      </c>
      <c r="AB15">
        <v>1</v>
      </c>
      <c r="AC15">
        <v>0</v>
      </c>
      <c r="AD15">
        <v>0</v>
      </c>
      <c r="AE15">
        <v>1</v>
      </c>
      <c r="AF15" s="2"/>
      <c r="AG15">
        <f t="shared" si="0"/>
        <v>18</v>
      </c>
    </row>
    <row r="16" spans="1:33" x14ac:dyDescent="0.2">
      <c r="A16" s="7">
        <f t="shared" si="1"/>
        <v>15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0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0</v>
      </c>
      <c r="R16">
        <v>1</v>
      </c>
      <c r="S16">
        <v>1</v>
      </c>
      <c r="T16">
        <v>0</v>
      </c>
      <c r="U16">
        <v>1</v>
      </c>
      <c r="V16">
        <v>1</v>
      </c>
      <c r="W16">
        <v>1</v>
      </c>
      <c r="X16">
        <v>1</v>
      </c>
      <c r="Y16">
        <v>1</v>
      </c>
      <c r="Z16">
        <v>0</v>
      </c>
      <c r="AA16">
        <v>0</v>
      </c>
      <c r="AB16">
        <v>1</v>
      </c>
      <c r="AC16">
        <v>1</v>
      </c>
      <c r="AD16">
        <v>0</v>
      </c>
      <c r="AE16">
        <v>1</v>
      </c>
      <c r="AF16" s="2"/>
      <c r="AG16">
        <f t="shared" si="0"/>
        <v>24</v>
      </c>
    </row>
    <row r="17" spans="1:33" x14ac:dyDescent="0.2">
      <c r="A17" s="7">
        <f t="shared" si="1"/>
        <v>16</v>
      </c>
      <c r="B17">
        <v>1</v>
      </c>
      <c r="C17">
        <v>0</v>
      </c>
      <c r="D17">
        <v>1</v>
      </c>
      <c r="E17">
        <v>0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0</v>
      </c>
      <c r="S17">
        <v>0</v>
      </c>
      <c r="T17">
        <v>1</v>
      </c>
      <c r="U17">
        <v>0</v>
      </c>
      <c r="V17">
        <v>1</v>
      </c>
      <c r="W17">
        <v>1</v>
      </c>
      <c r="X17">
        <v>1</v>
      </c>
      <c r="Y17">
        <v>1</v>
      </c>
      <c r="Z17">
        <v>1</v>
      </c>
      <c r="AA17">
        <v>0</v>
      </c>
      <c r="AB17">
        <v>1</v>
      </c>
      <c r="AC17">
        <v>0</v>
      </c>
      <c r="AD17">
        <v>0</v>
      </c>
      <c r="AE17">
        <v>1</v>
      </c>
      <c r="AF17" s="2"/>
      <c r="AG17">
        <f t="shared" si="0"/>
        <v>22</v>
      </c>
    </row>
    <row r="18" spans="1:33" x14ac:dyDescent="0.2">
      <c r="A18" s="7">
        <f t="shared" si="1"/>
        <v>17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0</v>
      </c>
      <c r="J18">
        <v>0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0</v>
      </c>
      <c r="S18">
        <v>1</v>
      </c>
      <c r="T18">
        <v>1</v>
      </c>
      <c r="U18">
        <v>1</v>
      </c>
      <c r="V18">
        <v>0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0</v>
      </c>
      <c r="AE18">
        <v>1</v>
      </c>
      <c r="AF18" s="2"/>
      <c r="AG18">
        <f t="shared" si="0"/>
        <v>25</v>
      </c>
    </row>
    <row r="19" spans="1:33" x14ac:dyDescent="0.2">
      <c r="A19" s="7">
        <f t="shared" si="1"/>
        <v>18</v>
      </c>
      <c r="B19">
        <v>1</v>
      </c>
      <c r="C19">
        <v>1</v>
      </c>
      <c r="D19">
        <v>1</v>
      </c>
      <c r="E19">
        <v>1</v>
      </c>
      <c r="F19">
        <v>0</v>
      </c>
      <c r="G19">
        <v>0</v>
      </c>
      <c r="H19">
        <v>1</v>
      </c>
      <c r="I19">
        <v>0</v>
      </c>
      <c r="J19">
        <v>1</v>
      </c>
      <c r="K19">
        <v>0</v>
      </c>
      <c r="L19">
        <v>0</v>
      </c>
      <c r="M19">
        <v>0</v>
      </c>
      <c r="N19">
        <v>1</v>
      </c>
      <c r="O19">
        <v>1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1</v>
      </c>
      <c r="X19">
        <v>1</v>
      </c>
      <c r="Y19">
        <v>0</v>
      </c>
      <c r="Z19">
        <v>1</v>
      </c>
      <c r="AA19">
        <v>0</v>
      </c>
      <c r="AB19">
        <v>0</v>
      </c>
      <c r="AC19">
        <v>0</v>
      </c>
      <c r="AD19">
        <v>1</v>
      </c>
      <c r="AE19">
        <v>1</v>
      </c>
      <c r="AF19" s="2"/>
      <c r="AG19">
        <f t="shared" si="0"/>
        <v>13</v>
      </c>
    </row>
    <row r="20" spans="1:33" x14ac:dyDescent="0.2">
      <c r="A20" s="7">
        <f t="shared" si="1"/>
        <v>19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0</v>
      </c>
      <c r="S20">
        <v>1</v>
      </c>
      <c r="T20">
        <v>0</v>
      </c>
      <c r="U20">
        <v>1</v>
      </c>
      <c r="V20">
        <v>1</v>
      </c>
      <c r="W20">
        <v>0</v>
      </c>
      <c r="X20">
        <v>1</v>
      </c>
      <c r="Y20">
        <v>1</v>
      </c>
      <c r="Z20">
        <v>1</v>
      </c>
      <c r="AA20">
        <v>0</v>
      </c>
      <c r="AB20">
        <v>1</v>
      </c>
      <c r="AC20">
        <v>1</v>
      </c>
      <c r="AD20">
        <v>1</v>
      </c>
      <c r="AE20">
        <v>1</v>
      </c>
      <c r="AF20" s="2"/>
      <c r="AG20">
        <f t="shared" si="0"/>
        <v>26</v>
      </c>
    </row>
    <row r="21" spans="1:33" x14ac:dyDescent="0.2">
      <c r="A21" s="7">
        <f t="shared" si="1"/>
        <v>20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0</v>
      </c>
      <c r="R21">
        <v>1</v>
      </c>
      <c r="S21">
        <v>1</v>
      </c>
      <c r="T21">
        <v>1</v>
      </c>
      <c r="U21">
        <v>1</v>
      </c>
      <c r="V21">
        <v>0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0</v>
      </c>
      <c r="AF21" s="2"/>
      <c r="AG21">
        <f t="shared" si="0"/>
        <v>27</v>
      </c>
    </row>
    <row r="22" spans="1:33" x14ac:dyDescent="0.2">
      <c r="A22" s="7">
        <f t="shared" si="1"/>
        <v>21</v>
      </c>
      <c r="B22">
        <v>1</v>
      </c>
      <c r="C22">
        <v>0</v>
      </c>
      <c r="D22">
        <v>0</v>
      </c>
      <c r="E22">
        <v>0</v>
      </c>
      <c r="F22">
        <v>1</v>
      </c>
      <c r="G22">
        <v>0</v>
      </c>
      <c r="H22">
        <v>1</v>
      </c>
      <c r="I22">
        <v>0</v>
      </c>
      <c r="J22">
        <v>1</v>
      </c>
      <c r="K22">
        <v>1</v>
      </c>
      <c r="L22">
        <v>1</v>
      </c>
      <c r="M22">
        <v>0</v>
      </c>
      <c r="N22">
        <v>1</v>
      </c>
      <c r="O22">
        <v>1</v>
      </c>
      <c r="P22">
        <v>1</v>
      </c>
      <c r="Q22">
        <v>1</v>
      </c>
      <c r="R22">
        <v>0</v>
      </c>
      <c r="S22">
        <v>0</v>
      </c>
      <c r="T22">
        <v>0</v>
      </c>
      <c r="U22">
        <v>1</v>
      </c>
      <c r="V22">
        <v>0</v>
      </c>
      <c r="W22">
        <v>1</v>
      </c>
      <c r="X22">
        <v>1</v>
      </c>
      <c r="Y22">
        <v>1</v>
      </c>
      <c r="Z22">
        <v>0</v>
      </c>
      <c r="AA22">
        <v>0</v>
      </c>
      <c r="AB22">
        <v>1</v>
      </c>
      <c r="AC22">
        <v>0</v>
      </c>
      <c r="AD22">
        <v>0</v>
      </c>
      <c r="AE22">
        <v>1</v>
      </c>
      <c r="AF22" s="2"/>
      <c r="AG22">
        <f t="shared" si="0"/>
        <v>16</v>
      </c>
    </row>
    <row r="23" spans="1:33" x14ac:dyDescent="0.2">
      <c r="A23" s="7">
        <f t="shared" si="1"/>
        <v>22</v>
      </c>
      <c r="B23">
        <v>1</v>
      </c>
      <c r="C23">
        <v>0</v>
      </c>
      <c r="D23">
        <v>0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0</v>
      </c>
      <c r="M23">
        <v>1</v>
      </c>
      <c r="N23">
        <v>1</v>
      </c>
      <c r="O23">
        <v>1</v>
      </c>
      <c r="P23">
        <v>1</v>
      </c>
      <c r="Q23">
        <v>1</v>
      </c>
      <c r="R23">
        <v>0</v>
      </c>
      <c r="S23">
        <v>1</v>
      </c>
      <c r="T23">
        <v>1</v>
      </c>
      <c r="U23">
        <v>1</v>
      </c>
      <c r="V23">
        <v>0</v>
      </c>
      <c r="W23">
        <v>0</v>
      </c>
      <c r="X23">
        <v>1</v>
      </c>
      <c r="Y23">
        <v>1</v>
      </c>
      <c r="Z23">
        <v>1</v>
      </c>
      <c r="AA23">
        <v>1</v>
      </c>
      <c r="AB23">
        <v>0</v>
      </c>
      <c r="AC23">
        <v>0</v>
      </c>
      <c r="AD23">
        <v>1</v>
      </c>
      <c r="AE23">
        <v>1</v>
      </c>
      <c r="AF23" s="2"/>
      <c r="AG23">
        <f t="shared" si="0"/>
        <v>22</v>
      </c>
    </row>
    <row r="24" spans="1:33" x14ac:dyDescent="0.2">
      <c r="A24" s="7">
        <f t="shared" si="1"/>
        <v>23</v>
      </c>
      <c r="B24">
        <v>1</v>
      </c>
      <c r="C24">
        <v>0</v>
      </c>
      <c r="D24">
        <v>0</v>
      </c>
      <c r="E24">
        <v>1</v>
      </c>
      <c r="F24">
        <v>1</v>
      </c>
      <c r="G24">
        <v>0</v>
      </c>
      <c r="H24">
        <v>1</v>
      </c>
      <c r="I24">
        <v>1</v>
      </c>
      <c r="J24">
        <v>0</v>
      </c>
      <c r="K24">
        <v>1</v>
      </c>
      <c r="L24">
        <v>0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0</v>
      </c>
      <c r="AB24">
        <v>1</v>
      </c>
      <c r="AC24">
        <v>1</v>
      </c>
      <c r="AD24">
        <v>1</v>
      </c>
      <c r="AE24">
        <v>1</v>
      </c>
      <c r="AF24" s="2"/>
      <c r="AG24">
        <f t="shared" si="0"/>
        <v>24</v>
      </c>
    </row>
    <row r="25" spans="1:33" x14ac:dyDescent="0.2">
      <c r="A25" s="7">
        <f t="shared" si="1"/>
        <v>24</v>
      </c>
      <c r="B25">
        <v>1</v>
      </c>
      <c r="C25">
        <v>0</v>
      </c>
      <c r="D25">
        <v>1</v>
      </c>
      <c r="E25">
        <v>0</v>
      </c>
      <c r="F25">
        <v>1</v>
      </c>
      <c r="G25">
        <v>0</v>
      </c>
      <c r="H25">
        <v>1</v>
      </c>
      <c r="I25">
        <v>1</v>
      </c>
      <c r="J25">
        <v>1</v>
      </c>
      <c r="K25">
        <v>0</v>
      </c>
      <c r="L25">
        <v>1</v>
      </c>
      <c r="M25">
        <v>0</v>
      </c>
      <c r="N25">
        <v>0</v>
      </c>
      <c r="O25">
        <v>1</v>
      </c>
      <c r="P25">
        <v>1</v>
      </c>
      <c r="Q25">
        <v>1</v>
      </c>
      <c r="R25">
        <v>1</v>
      </c>
      <c r="S25">
        <v>0</v>
      </c>
      <c r="T25">
        <v>0</v>
      </c>
      <c r="U25">
        <v>1</v>
      </c>
      <c r="V25">
        <v>1</v>
      </c>
      <c r="W25">
        <v>1</v>
      </c>
      <c r="X25">
        <v>1</v>
      </c>
      <c r="Y25">
        <v>1</v>
      </c>
      <c r="Z25">
        <v>0</v>
      </c>
      <c r="AA25">
        <v>1</v>
      </c>
      <c r="AB25">
        <v>1</v>
      </c>
      <c r="AC25">
        <v>1</v>
      </c>
      <c r="AD25">
        <v>0</v>
      </c>
      <c r="AE25">
        <v>1</v>
      </c>
      <c r="AF25" s="2"/>
      <c r="AG25">
        <f t="shared" si="0"/>
        <v>20</v>
      </c>
    </row>
    <row r="26" spans="1:33" x14ac:dyDescent="0.2">
      <c r="A26" s="7">
        <f t="shared" si="1"/>
        <v>25</v>
      </c>
      <c r="B26">
        <v>1</v>
      </c>
      <c r="C26">
        <v>0</v>
      </c>
      <c r="D26">
        <v>1</v>
      </c>
      <c r="E26">
        <v>0</v>
      </c>
      <c r="F26">
        <v>1</v>
      </c>
      <c r="G26">
        <v>0</v>
      </c>
      <c r="H26">
        <v>1</v>
      </c>
      <c r="I26">
        <v>1</v>
      </c>
      <c r="J26">
        <v>1</v>
      </c>
      <c r="K26">
        <v>0</v>
      </c>
      <c r="L26">
        <v>0</v>
      </c>
      <c r="M26">
        <v>0</v>
      </c>
      <c r="N26">
        <v>0</v>
      </c>
      <c r="O26">
        <v>1</v>
      </c>
      <c r="P26">
        <v>1</v>
      </c>
      <c r="Q26">
        <v>0</v>
      </c>
      <c r="R26">
        <v>1</v>
      </c>
      <c r="S26">
        <v>1</v>
      </c>
      <c r="T26">
        <v>0</v>
      </c>
      <c r="U26">
        <v>1</v>
      </c>
      <c r="V26">
        <v>1</v>
      </c>
      <c r="W26">
        <v>0</v>
      </c>
      <c r="X26">
        <v>1</v>
      </c>
      <c r="Y26">
        <v>0</v>
      </c>
      <c r="Z26">
        <v>0</v>
      </c>
      <c r="AA26">
        <v>0</v>
      </c>
      <c r="AB26">
        <v>1</v>
      </c>
      <c r="AC26">
        <v>0</v>
      </c>
      <c r="AD26">
        <v>1</v>
      </c>
      <c r="AE26">
        <v>0</v>
      </c>
      <c r="AF26" s="2"/>
      <c r="AG26">
        <f t="shared" si="0"/>
        <v>15</v>
      </c>
    </row>
    <row r="27" spans="1:33" x14ac:dyDescent="0.2">
      <c r="A27" s="7">
        <f t="shared" si="1"/>
        <v>26</v>
      </c>
      <c r="B27">
        <v>1</v>
      </c>
      <c r="C27">
        <v>0</v>
      </c>
      <c r="D27">
        <v>1</v>
      </c>
      <c r="E27">
        <v>0</v>
      </c>
      <c r="F27">
        <v>1</v>
      </c>
      <c r="G27">
        <v>1</v>
      </c>
      <c r="H27">
        <v>1</v>
      </c>
      <c r="I27">
        <v>1</v>
      </c>
      <c r="J27">
        <v>0</v>
      </c>
      <c r="K27">
        <v>1</v>
      </c>
      <c r="L27">
        <v>0</v>
      </c>
      <c r="M27">
        <v>0</v>
      </c>
      <c r="N27">
        <v>1</v>
      </c>
      <c r="O27">
        <v>1</v>
      </c>
      <c r="P27">
        <v>1</v>
      </c>
      <c r="Q27">
        <v>0</v>
      </c>
      <c r="R27">
        <v>0</v>
      </c>
      <c r="S27">
        <v>1</v>
      </c>
      <c r="T27">
        <v>0</v>
      </c>
      <c r="U27">
        <v>1</v>
      </c>
      <c r="V27">
        <v>1</v>
      </c>
      <c r="W27">
        <v>0</v>
      </c>
      <c r="X27">
        <v>0</v>
      </c>
      <c r="Y27">
        <v>1</v>
      </c>
      <c r="Z27">
        <v>0</v>
      </c>
      <c r="AA27">
        <v>1</v>
      </c>
      <c r="AB27">
        <v>1</v>
      </c>
      <c r="AC27">
        <v>1</v>
      </c>
      <c r="AD27">
        <v>1</v>
      </c>
      <c r="AE27">
        <v>1</v>
      </c>
      <c r="AF27" s="2"/>
      <c r="AG27">
        <f t="shared" si="0"/>
        <v>19</v>
      </c>
    </row>
    <row r="28" spans="1:33" x14ac:dyDescent="0.2">
      <c r="A28" s="7">
        <f t="shared" si="1"/>
        <v>27</v>
      </c>
      <c r="B28">
        <v>1</v>
      </c>
      <c r="C28">
        <v>1</v>
      </c>
      <c r="D28">
        <v>1</v>
      </c>
      <c r="E28">
        <v>1</v>
      </c>
      <c r="F28">
        <v>1</v>
      </c>
      <c r="G28">
        <v>1</v>
      </c>
      <c r="H28">
        <v>0</v>
      </c>
      <c r="I28">
        <v>1</v>
      </c>
      <c r="J28">
        <v>0</v>
      </c>
      <c r="K28">
        <v>1</v>
      </c>
      <c r="L28">
        <v>0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0</v>
      </c>
      <c r="Z28">
        <v>1</v>
      </c>
      <c r="AA28">
        <v>0</v>
      </c>
      <c r="AB28">
        <v>1</v>
      </c>
      <c r="AC28">
        <v>0</v>
      </c>
      <c r="AD28">
        <v>1</v>
      </c>
      <c r="AE28">
        <v>1</v>
      </c>
      <c r="AF28" s="2"/>
      <c r="AG28">
        <f t="shared" si="0"/>
        <v>24</v>
      </c>
    </row>
    <row r="29" spans="1:33" x14ac:dyDescent="0.2">
      <c r="A29" s="7">
        <f t="shared" si="1"/>
        <v>28</v>
      </c>
      <c r="B29">
        <v>1</v>
      </c>
      <c r="C29">
        <v>0</v>
      </c>
      <c r="D29">
        <v>1</v>
      </c>
      <c r="E29">
        <v>1</v>
      </c>
      <c r="F29">
        <v>0</v>
      </c>
      <c r="G29">
        <v>1</v>
      </c>
      <c r="H29">
        <v>1</v>
      </c>
      <c r="I29">
        <v>1</v>
      </c>
      <c r="J29">
        <v>1</v>
      </c>
      <c r="K29">
        <v>0</v>
      </c>
      <c r="L29">
        <v>1</v>
      </c>
      <c r="M29">
        <v>1</v>
      </c>
      <c r="N29">
        <v>1</v>
      </c>
      <c r="O29">
        <v>1</v>
      </c>
      <c r="P29">
        <v>1</v>
      </c>
      <c r="Q29">
        <v>0</v>
      </c>
      <c r="R29">
        <v>1</v>
      </c>
      <c r="S29">
        <v>1</v>
      </c>
      <c r="T29">
        <v>0</v>
      </c>
      <c r="U29">
        <v>1</v>
      </c>
      <c r="V29">
        <v>1</v>
      </c>
      <c r="W29">
        <v>0</v>
      </c>
      <c r="X29">
        <v>1</v>
      </c>
      <c r="Y29">
        <v>1</v>
      </c>
      <c r="Z29">
        <v>0</v>
      </c>
      <c r="AA29">
        <v>0</v>
      </c>
      <c r="AB29">
        <v>1</v>
      </c>
      <c r="AC29">
        <v>0</v>
      </c>
      <c r="AD29">
        <v>0</v>
      </c>
      <c r="AE29">
        <v>0</v>
      </c>
      <c r="AF29" s="2"/>
      <c r="AG29">
        <f t="shared" si="0"/>
        <v>19</v>
      </c>
    </row>
    <row r="30" spans="1:33" x14ac:dyDescent="0.2">
      <c r="A30" s="7">
        <f t="shared" si="1"/>
        <v>29</v>
      </c>
      <c r="B30">
        <v>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0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0</v>
      </c>
      <c r="AD30">
        <v>0</v>
      </c>
      <c r="AE30">
        <v>1</v>
      </c>
      <c r="AF30" s="2"/>
      <c r="AG30">
        <f t="shared" si="0"/>
        <v>27</v>
      </c>
    </row>
    <row r="31" spans="1:33" x14ac:dyDescent="0.2">
      <c r="A31" s="7">
        <f t="shared" si="1"/>
        <v>30</v>
      </c>
      <c r="B31">
        <v>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0</v>
      </c>
      <c r="J31">
        <v>1</v>
      </c>
      <c r="K31">
        <v>1</v>
      </c>
      <c r="L31">
        <v>0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 s="2"/>
      <c r="AG31">
        <f t="shared" si="0"/>
        <v>28</v>
      </c>
    </row>
    <row r="32" spans="1:33" x14ac:dyDescent="0.2">
      <c r="A32" s="7">
        <f t="shared" si="1"/>
        <v>31</v>
      </c>
      <c r="B32">
        <v>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0</v>
      </c>
      <c r="K32">
        <v>1</v>
      </c>
      <c r="L32">
        <v>0</v>
      </c>
      <c r="M32">
        <v>1</v>
      </c>
      <c r="N32">
        <v>0</v>
      </c>
      <c r="O32">
        <v>1</v>
      </c>
      <c r="P32">
        <v>1</v>
      </c>
      <c r="Q32">
        <v>0</v>
      </c>
      <c r="R32">
        <v>1</v>
      </c>
      <c r="S32">
        <v>1</v>
      </c>
      <c r="T32">
        <v>0</v>
      </c>
      <c r="U32">
        <v>1</v>
      </c>
      <c r="V32">
        <v>0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0</v>
      </c>
      <c r="AE32">
        <v>0</v>
      </c>
      <c r="AF32" s="2"/>
      <c r="AG32">
        <f t="shared" si="0"/>
        <v>22</v>
      </c>
    </row>
    <row r="33" spans="1:33" x14ac:dyDescent="0.2">
      <c r="A33" s="7">
        <f t="shared" si="1"/>
        <v>32</v>
      </c>
      <c r="B33">
        <v>1</v>
      </c>
      <c r="C33">
        <v>1</v>
      </c>
      <c r="D33">
        <v>1</v>
      </c>
      <c r="E33">
        <v>0</v>
      </c>
      <c r="F33">
        <v>0</v>
      </c>
      <c r="G33">
        <v>0</v>
      </c>
      <c r="H33">
        <v>0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0</v>
      </c>
      <c r="X33">
        <v>1</v>
      </c>
      <c r="Y33">
        <v>1</v>
      </c>
      <c r="Z33">
        <v>1</v>
      </c>
      <c r="AA33">
        <v>1</v>
      </c>
      <c r="AB33">
        <v>0</v>
      </c>
      <c r="AC33">
        <v>1</v>
      </c>
      <c r="AD33">
        <v>0</v>
      </c>
      <c r="AE33">
        <v>0</v>
      </c>
      <c r="AF33" s="2"/>
      <c r="AG33">
        <f t="shared" si="0"/>
        <v>22</v>
      </c>
    </row>
    <row r="34" spans="1:33" x14ac:dyDescent="0.2">
      <c r="A34" s="7">
        <f t="shared" si="1"/>
        <v>33</v>
      </c>
      <c r="B34">
        <v>1</v>
      </c>
      <c r="C34">
        <v>1</v>
      </c>
      <c r="D34">
        <v>1</v>
      </c>
      <c r="E34">
        <v>0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0</v>
      </c>
      <c r="N34">
        <v>1</v>
      </c>
      <c r="O34">
        <v>1</v>
      </c>
      <c r="P34">
        <v>0</v>
      </c>
      <c r="Q34">
        <v>0</v>
      </c>
      <c r="R34">
        <v>1</v>
      </c>
      <c r="S34">
        <v>1</v>
      </c>
      <c r="T34">
        <v>0</v>
      </c>
      <c r="U34">
        <v>1</v>
      </c>
      <c r="V34">
        <v>0</v>
      </c>
      <c r="W34">
        <v>1</v>
      </c>
      <c r="X34">
        <v>1</v>
      </c>
      <c r="Y34">
        <v>1</v>
      </c>
      <c r="Z34">
        <v>0</v>
      </c>
      <c r="AA34">
        <v>0</v>
      </c>
      <c r="AB34">
        <v>1</v>
      </c>
      <c r="AC34">
        <v>1</v>
      </c>
      <c r="AD34">
        <v>0</v>
      </c>
      <c r="AE34">
        <v>1</v>
      </c>
      <c r="AF34" s="2"/>
      <c r="AG34">
        <f t="shared" si="0"/>
        <v>21</v>
      </c>
    </row>
    <row r="35" spans="1:33" x14ac:dyDescent="0.2">
      <c r="A35" s="7">
        <f t="shared" si="1"/>
        <v>34</v>
      </c>
      <c r="B35">
        <v>1</v>
      </c>
      <c r="C35">
        <v>1</v>
      </c>
      <c r="D35">
        <v>1</v>
      </c>
      <c r="E35">
        <v>1</v>
      </c>
      <c r="F35">
        <v>0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0</v>
      </c>
      <c r="V35">
        <v>1</v>
      </c>
      <c r="W35">
        <v>1</v>
      </c>
      <c r="X35">
        <v>1</v>
      </c>
      <c r="Y35">
        <v>1</v>
      </c>
      <c r="Z35">
        <v>0</v>
      </c>
      <c r="AA35">
        <v>1</v>
      </c>
      <c r="AB35">
        <v>1</v>
      </c>
      <c r="AC35">
        <v>1</v>
      </c>
      <c r="AD35">
        <v>0</v>
      </c>
      <c r="AE35">
        <v>1</v>
      </c>
      <c r="AF35" s="2"/>
      <c r="AG35">
        <f t="shared" si="0"/>
        <v>26</v>
      </c>
    </row>
    <row r="36" spans="1:33" x14ac:dyDescent="0.2">
      <c r="A36" s="7">
        <f t="shared" si="1"/>
        <v>35</v>
      </c>
      <c r="B36">
        <v>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0</v>
      </c>
      <c r="R36">
        <v>1</v>
      </c>
      <c r="S36">
        <v>1</v>
      </c>
      <c r="T36">
        <v>0</v>
      </c>
      <c r="U36">
        <v>1</v>
      </c>
      <c r="V36">
        <v>0</v>
      </c>
      <c r="W36">
        <v>1</v>
      </c>
      <c r="X36">
        <v>1</v>
      </c>
      <c r="Y36">
        <v>1</v>
      </c>
      <c r="Z36">
        <v>0</v>
      </c>
      <c r="AA36">
        <v>0</v>
      </c>
      <c r="AB36">
        <v>1</v>
      </c>
      <c r="AC36">
        <v>1</v>
      </c>
      <c r="AD36">
        <v>0</v>
      </c>
      <c r="AE36">
        <v>1</v>
      </c>
      <c r="AF36" s="2"/>
      <c r="AG36">
        <f t="shared" si="0"/>
        <v>24</v>
      </c>
    </row>
    <row r="37" spans="1:33" x14ac:dyDescent="0.2">
      <c r="A37" s="7">
        <f t="shared" si="1"/>
        <v>36</v>
      </c>
      <c r="B37">
        <v>1</v>
      </c>
      <c r="C37">
        <v>1</v>
      </c>
      <c r="D37">
        <v>1</v>
      </c>
      <c r="E37">
        <v>0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0</v>
      </c>
      <c r="M37">
        <v>0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0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0</v>
      </c>
      <c r="AB37">
        <v>1</v>
      </c>
      <c r="AC37">
        <v>1</v>
      </c>
      <c r="AD37">
        <v>0</v>
      </c>
      <c r="AE37">
        <v>1</v>
      </c>
      <c r="AF37" s="2"/>
      <c r="AG37">
        <f t="shared" si="0"/>
        <v>24</v>
      </c>
    </row>
    <row r="38" spans="1:33" x14ac:dyDescent="0.2">
      <c r="A38" s="7">
        <f t="shared" si="1"/>
        <v>37</v>
      </c>
      <c r="B38">
        <v>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0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0</v>
      </c>
      <c r="AE38">
        <v>1</v>
      </c>
      <c r="AF38" s="2"/>
      <c r="AG38">
        <f t="shared" si="0"/>
        <v>28</v>
      </c>
    </row>
    <row r="39" spans="1:33" x14ac:dyDescent="0.2">
      <c r="A39" s="7">
        <f t="shared" si="1"/>
        <v>38</v>
      </c>
      <c r="B39">
        <v>1</v>
      </c>
      <c r="C39">
        <v>0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0</v>
      </c>
      <c r="K39">
        <v>1</v>
      </c>
      <c r="L39">
        <v>0</v>
      </c>
      <c r="M39">
        <v>1</v>
      </c>
      <c r="N39">
        <v>0</v>
      </c>
      <c r="O39">
        <v>1</v>
      </c>
      <c r="P39">
        <v>0</v>
      </c>
      <c r="Q39">
        <v>0</v>
      </c>
      <c r="R39">
        <v>1</v>
      </c>
      <c r="S39">
        <v>1</v>
      </c>
      <c r="T39">
        <v>0</v>
      </c>
      <c r="U39">
        <v>1</v>
      </c>
      <c r="V39">
        <v>0</v>
      </c>
      <c r="W39">
        <v>0</v>
      </c>
      <c r="X39">
        <v>1</v>
      </c>
      <c r="Y39">
        <v>1</v>
      </c>
      <c r="Z39">
        <v>1</v>
      </c>
      <c r="AA39">
        <v>0</v>
      </c>
      <c r="AB39">
        <v>1</v>
      </c>
      <c r="AC39">
        <v>0</v>
      </c>
      <c r="AD39">
        <v>0</v>
      </c>
      <c r="AE39">
        <v>0</v>
      </c>
      <c r="AF39" s="2"/>
      <c r="AG39">
        <f t="shared" si="0"/>
        <v>17</v>
      </c>
    </row>
    <row r="40" spans="1:33" x14ac:dyDescent="0.2">
      <c r="A40" s="7">
        <f t="shared" si="1"/>
        <v>39</v>
      </c>
      <c r="B40">
        <v>1</v>
      </c>
      <c r="C40">
        <v>1</v>
      </c>
      <c r="D40">
        <v>0</v>
      </c>
      <c r="E40">
        <v>0</v>
      </c>
      <c r="F40">
        <v>1</v>
      </c>
      <c r="G40">
        <v>1</v>
      </c>
      <c r="H40">
        <v>1</v>
      </c>
      <c r="I40">
        <v>0</v>
      </c>
      <c r="J40">
        <v>0</v>
      </c>
      <c r="K40">
        <v>1</v>
      </c>
      <c r="L40">
        <v>1</v>
      </c>
      <c r="M40">
        <v>1</v>
      </c>
      <c r="N40">
        <v>0</v>
      </c>
      <c r="O40">
        <v>1</v>
      </c>
      <c r="P40">
        <v>1</v>
      </c>
      <c r="Q40">
        <v>0</v>
      </c>
      <c r="R40">
        <v>1</v>
      </c>
      <c r="S40">
        <v>0</v>
      </c>
      <c r="T40">
        <v>1</v>
      </c>
      <c r="U40">
        <v>0</v>
      </c>
      <c r="V40">
        <v>0</v>
      </c>
      <c r="W40">
        <v>0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0</v>
      </c>
      <c r="AE40">
        <v>1</v>
      </c>
      <c r="AF40" s="2"/>
      <c r="AG40">
        <f t="shared" si="0"/>
        <v>19</v>
      </c>
    </row>
    <row r="41" spans="1:33" x14ac:dyDescent="0.2">
      <c r="A41" s="7">
        <f t="shared" si="1"/>
        <v>40</v>
      </c>
      <c r="B41">
        <v>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0</v>
      </c>
      <c r="P41">
        <v>1</v>
      </c>
      <c r="Q41">
        <v>1</v>
      </c>
      <c r="R41">
        <v>1</v>
      </c>
      <c r="S41">
        <v>1</v>
      </c>
      <c r="T41">
        <v>0</v>
      </c>
      <c r="U41">
        <v>1</v>
      </c>
      <c r="V41">
        <v>1</v>
      </c>
      <c r="W41">
        <v>0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 s="2"/>
      <c r="AG41">
        <f t="shared" si="0"/>
        <v>27</v>
      </c>
    </row>
    <row r="42" spans="1:33" x14ac:dyDescent="0.2">
      <c r="A42" s="7">
        <f t="shared" si="1"/>
        <v>41</v>
      </c>
      <c r="B42">
        <v>1</v>
      </c>
      <c r="C42">
        <v>1</v>
      </c>
      <c r="D42">
        <v>1</v>
      </c>
      <c r="E42">
        <v>0</v>
      </c>
      <c r="F42">
        <v>1</v>
      </c>
      <c r="G42">
        <v>0</v>
      </c>
      <c r="H42">
        <v>1</v>
      </c>
      <c r="I42">
        <v>1</v>
      </c>
      <c r="J42">
        <v>0</v>
      </c>
      <c r="K42">
        <v>1</v>
      </c>
      <c r="L42">
        <v>0</v>
      </c>
      <c r="M42">
        <v>1</v>
      </c>
      <c r="N42">
        <v>1</v>
      </c>
      <c r="O42">
        <v>1</v>
      </c>
      <c r="P42">
        <v>1</v>
      </c>
      <c r="Q42">
        <v>1</v>
      </c>
      <c r="R42">
        <v>0</v>
      </c>
      <c r="S42">
        <v>1</v>
      </c>
      <c r="T42">
        <v>1</v>
      </c>
      <c r="U42">
        <v>1</v>
      </c>
      <c r="V42">
        <v>1</v>
      </c>
      <c r="W42">
        <v>0</v>
      </c>
      <c r="X42">
        <v>1</v>
      </c>
      <c r="Y42">
        <v>1</v>
      </c>
      <c r="Z42">
        <v>1</v>
      </c>
      <c r="AA42">
        <v>0</v>
      </c>
      <c r="AB42">
        <v>0</v>
      </c>
      <c r="AC42">
        <v>0</v>
      </c>
      <c r="AD42">
        <v>1</v>
      </c>
      <c r="AE42">
        <v>1</v>
      </c>
      <c r="AF42" s="2"/>
      <c r="AG42">
        <f t="shared" si="0"/>
        <v>21</v>
      </c>
    </row>
    <row r="43" spans="1:33" x14ac:dyDescent="0.2">
      <c r="A43" s="7">
        <f t="shared" si="1"/>
        <v>42</v>
      </c>
      <c r="B43">
        <v>1</v>
      </c>
      <c r="C43">
        <v>0</v>
      </c>
      <c r="D43">
        <v>0</v>
      </c>
      <c r="E43">
        <v>0</v>
      </c>
      <c r="F43">
        <v>1</v>
      </c>
      <c r="G43">
        <v>0</v>
      </c>
      <c r="H43">
        <v>1</v>
      </c>
      <c r="I43">
        <v>0</v>
      </c>
      <c r="J43">
        <v>1</v>
      </c>
      <c r="K43">
        <v>1</v>
      </c>
      <c r="L43">
        <v>1</v>
      </c>
      <c r="M43">
        <v>0</v>
      </c>
      <c r="N43">
        <v>0</v>
      </c>
      <c r="O43">
        <v>1</v>
      </c>
      <c r="P43">
        <v>0</v>
      </c>
      <c r="Q43">
        <v>1</v>
      </c>
      <c r="R43">
        <v>0</v>
      </c>
      <c r="S43">
        <v>0</v>
      </c>
      <c r="T43">
        <v>0</v>
      </c>
      <c r="U43">
        <v>1</v>
      </c>
      <c r="V43">
        <v>0</v>
      </c>
      <c r="W43">
        <v>0</v>
      </c>
      <c r="X43">
        <v>0</v>
      </c>
      <c r="Y43">
        <v>1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1</v>
      </c>
      <c r="AF43" s="2"/>
      <c r="AG43">
        <f t="shared" si="0"/>
        <v>11</v>
      </c>
    </row>
    <row r="44" spans="1:33" x14ac:dyDescent="0.2">
      <c r="A44" s="7">
        <f t="shared" si="1"/>
        <v>43</v>
      </c>
      <c r="B44">
        <v>1</v>
      </c>
      <c r="C44">
        <v>1</v>
      </c>
      <c r="D44">
        <v>0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0</v>
      </c>
      <c r="O44">
        <v>1</v>
      </c>
      <c r="P44">
        <v>1</v>
      </c>
      <c r="Q44">
        <v>1</v>
      </c>
      <c r="R44">
        <v>1</v>
      </c>
      <c r="S44">
        <v>1</v>
      </c>
      <c r="T44">
        <v>0</v>
      </c>
      <c r="U44">
        <v>0</v>
      </c>
      <c r="V44">
        <v>0</v>
      </c>
      <c r="W44">
        <v>1</v>
      </c>
      <c r="X44">
        <v>1</v>
      </c>
      <c r="Y44">
        <v>1</v>
      </c>
      <c r="Z44">
        <v>1</v>
      </c>
      <c r="AA44">
        <v>0</v>
      </c>
      <c r="AB44">
        <v>0</v>
      </c>
      <c r="AC44">
        <v>0</v>
      </c>
      <c r="AD44">
        <v>1</v>
      </c>
      <c r="AE44">
        <v>1</v>
      </c>
      <c r="AF44" s="2"/>
      <c r="AG44">
        <f t="shared" si="0"/>
        <v>22</v>
      </c>
    </row>
    <row r="45" spans="1:33" x14ac:dyDescent="0.2">
      <c r="A45" s="7">
        <f t="shared" si="1"/>
        <v>44</v>
      </c>
      <c r="B45">
        <v>1</v>
      </c>
      <c r="C45">
        <v>1</v>
      </c>
      <c r="D45">
        <v>1</v>
      </c>
      <c r="E45">
        <v>0</v>
      </c>
      <c r="F45">
        <v>1</v>
      </c>
      <c r="G45">
        <v>1</v>
      </c>
      <c r="H45">
        <v>0</v>
      </c>
      <c r="I45">
        <v>0</v>
      </c>
      <c r="J45">
        <v>1</v>
      </c>
      <c r="K45">
        <v>1</v>
      </c>
      <c r="L45">
        <v>0</v>
      </c>
      <c r="M45">
        <v>1</v>
      </c>
      <c r="N45">
        <v>0</v>
      </c>
      <c r="O45">
        <v>1</v>
      </c>
      <c r="P45">
        <v>1</v>
      </c>
      <c r="Q45">
        <v>0</v>
      </c>
      <c r="R45">
        <v>1</v>
      </c>
      <c r="S45">
        <v>0</v>
      </c>
      <c r="T45">
        <v>0</v>
      </c>
      <c r="U45">
        <v>1</v>
      </c>
      <c r="V45">
        <v>0</v>
      </c>
      <c r="W45">
        <v>1</v>
      </c>
      <c r="X45">
        <v>1</v>
      </c>
      <c r="Y45">
        <v>1</v>
      </c>
      <c r="Z45">
        <v>0</v>
      </c>
      <c r="AA45">
        <v>0</v>
      </c>
      <c r="AB45">
        <v>1</v>
      </c>
      <c r="AC45">
        <v>0</v>
      </c>
      <c r="AD45">
        <v>1</v>
      </c>
      <c r="AE45">
        <v>0</v>
      </c>
      <c r="AF45" s="2"/>
      <c r="AG45">
        <f t="shared" si="0"/>
        <v>17</v>
      </c>
    </row>
    <row r="46" spans="1:33" x14ac:dyDescent="0.2">
      <c r="A46" s="7">
        <f t="shared" si="1"/>
        <v>45</v>
      </c>
      <c r="B46">
        <v>1</v>
      </c>
      <c r="C46">
        <v>1</v>
      </c>
      <c r="D46">
        <v>1</v>
      </c>
      <c r="E46">
        <v>1</v>
      </c>
      <c r="F46">
        <v>1</v>
      </c>
      <c r="G46">
        <v>0</v>
      </c>
      <c r="H46">
        <v>1</v>
      </c>
      <c r="I46">
        <v>0</v>
      </c>
      <c r="J46">
        <v>1</v>
      </c>
      <c r="K46">
        <v>1</v>
      </c>
      <c r="L46">
        <v>0</v>
      </c>
      <c r="M46">
        <v>1</v>
      </c>
      <c r="N46">
        <v>1</v>
      </c>
      <c r="O46">
        <v>1</v>
      </c>
      <c r="P46">
        <v>1</v>
      </c>
      <c r="Q46">
        <v>0</v>
      </c>
      <c r="R46">
        <v>0</v>
      </c>
      <c r="S46">
        <v>0</v>
      </c>
      <c r="T46">
        <v>0</v>
      </c>
      <c r="U46">
        <v>1</v>
      </c>
      <c r="V46">
        <v>0</v>
      </c>
      <c r="W46">
        <v>0</v>
      </c>
      <c r="X46">
        <v>1</v>
      </c>
      <c r="Y46">
        <v>0</v>
      </c>
      <c r="Z46">
        <v>1</v>
      </c>
      <c r="AA46">
        <v>0</v>
      </c>
      <c r="AB46">
        <v>1</v>
      </c>
      <c r="AC46">
        <v>0</v>
      </c>
      <c r="AD46">
        <v>1</v>
      </c>
      <c r="AE46">
        <v>0</v>
      </c>
      <c r="AF46" s="2"/>
      <c r="AG46">
        <f t="shared" si="0"/>
        <v>17</v>
      </c>
    </row>
    <row r="47" spans="1:33" x14ac:dyDescent="0.2">
      <c r="A47" s="7">
        <f t="shared" si="1"/>
        <v>46</v>
      </c>
      <c r="B47">
        <v>1</v>
      </c>
      <c r="C47">
        <v>1</v>
      </c>
      <c r="D47">
        <v>1</v>
      </c>
      <c r="E47">
        <v>1</v>
      </c>
      <c r="F47">
        <v>1</v>
      </c>
      <c r="G47">
        <v>0</v>
      </c>
      <c r="H47">
        <v>0</v>
      </c>
      <c r="I47">
        <v>0</v>
      </c>
      <c r="J47">
        <v>0</v>
      </c>
      <c r="K47">
        <v>1</v>
      </c>
      <c r="L47">
        <v>1</v>
      </c>
      <c r="M47">
        <v>0</v>
      </c>
      <c r="N47">
        <v>0</v>
      </c>
      <c r="O47">
        <v>1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1</v>
      </c>
      <c r="X47">
        <v>1</v>
      </c>
      <c r="Y47">
        <v>1</v>
      </c>
      <c r="Z47">
        <v>1</v>
      </c>
      <c r="AA47">
        <v>0</v>
      </c>
      <c r="AB47">
        <v>1</v>
      </c>
      <c r="AC47">
        <v>1</v>
      </c>
      <c r="AD47">
        <v>0</v>
      </c>
      <c r="AE47">
        <v>1</v>
      </c>
      <c r="AF47" s="2"/>
      <c r="AG47">
        <f t="shared" si="0"/>
        <v>15</v>
      </c>
    </row>
    <row r="48" spans="1:33" x14ac:dyDescent="0.2">
      <c r="A48" s="7">
        <f t="shared" si="1"/>
        <v>47</v>
      </c>
      <c r="B48">
        <v>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0</v>
      </c>
      <c r="K48">
        <v>1</v>
      </c>
      <c r="L48">
        <v>1</v>
      </c>
      <c r="M48">
        <v>1</v>
      </c>
      <c r="N48">
        <v>1</v>
      </c>
      <c r="O48">
        <v>1</v>
      </c>
      <c r="P48">
        <v>0</v>
      </c>
      <c r="Q48">
        <v>1</v>
      </c>
      <c r="R48">
        <v>0</v>
      </c>
      <c r="S48">
        <v>0</v>
      </c>
      <c r="T48">
        <v>0</v>
      </c>
      <c r="U48">
        <v>1</v>
      </c>
      <c r="V48">
        <v>0</v>
      </c>
      <c r="W48">
        <v>1</v>
      </c>
      <c r="X48">
        <v>1</v>
      </c>
      <c r="Y48">
        <v>1</v>
      </c>
      <c r="Z48">
        <v>0</v>
      </c>
      <c r="AA48">
        <v>1</v>
      </c>
      <c r="AB48">
        <v>1</v>
      </c>
      <c r="AC48">
        <v>0</v>
      </c>
      <c r="AD48">
        <v>1</v>
      </c>
      <c r="AE48">
        <v>0</v>
      </c>
      <c r="AF48" s="2"/>
      <c r="AG48">
        <f t="shared" si="0"/>
        <v>21</v>
      </c>
    </row>
    <row r="49" spans="1:33" x14ac:dyDescent="0.2">
      <c r="A49" s="7">
        <f t="shared" si="1"/>
        <v>48</v>
      </c>
      <c r="B49">
        <v>1</v>
      </c>
      <c r="C49">
        <v>0</v>
      </c>
      <c r="D49">
        <v>0</v>
      </c>
      <c r="E49">
        <v>1</v>
      </c>
      <c r="F49">
        <v>1</v>
      </c>
      <c r="G49">
        <v>1</v>
      </c>
      <c r="H49">
        <v>1</v>
      </c>
      <c r="I49">
        <v>0</v>
      </c>
      <c r="J49">
        <v>1</v>
      </c>
      <c r="K49">
        <v>0</v>
      </c>
      <c r="L49">
        <v>1</v>
      </c>
      <c r="M49">
        <v>1</v>
      </c>
      <c r="N49">
        <v>1</v>
      </c>
      <c r="O49">
        <v>1</v>
      </c>
      <c r="P49">
        <v>0</v>
      </c>
      <c r="Q49">
        <v>1</v>
      </c>
      <c r="R49">
        <v>1</v>
      </c>
      <c r="S49">
        <v>1</v>
      </c>
      <c r="T49">
        <v>1</v>
      </c>
      <c r="U49">
        <v>1</v>
      </c>
      <c r="V49">
        <v>0</v>
      </c>
      <c r="W49">
        <v>1</v>
      </c>
      <c r="X49">
        <v>1</v>
      </c>
      <c r="Y49">
        <v>1</v>
      </c>
      <c r="Z49">
        <v>0</v>
      </c>
      <c r="AA49">
        <v>0</v>
      </c>
      <c r="AB49">
        <v>1</v>
      </c>
      <c r="AC49">
        <v>1</v>
      </c>
      <c r="AD49">
        <v>1</v>
      </c>
      <c r="AE49">
        <v>1</v>
      </c>
      <c r="AF49" s="2"/>
      <c r="AG49">
        <f t="shared" si="0"/>
        <v>22</v>
      </c>
    </row>
    <row r="50" spans="1:33" x14ac:dyDescent="0.2">
      <c r="A50" s="7">
        <f t="shared" si="1"/>
        <v>49</v>
      </c>
      <c r="B50">
        <v>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0</v>
      </c>
      <c r="AE50">
        <v>1</v>
      </c>
      <c r="AF50" s="2"/>
      <c r="AG50">
        <f t="shared" si="0"/>
        <v>29</v>
      </c>
    </row>
    <row r="51" spans="1:33" x14ac:dyDescent="0.2">
      <c r="A51" s="7">
        <f t="shared" si="1"/>
        <v>50</v>
      </c>
      <c r="B51">
        <v>1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0</v>
      </c>
      <c r="AA51">
        <v>1</v>
      </c>
      <c r="AB51">
        <v>1</v>
      </c>
      <c r="AC51">
        <v>1</v>
      </c>
      <c r="AD51">
        <v>1</v>
      </c>
      <c r="AE51">
        <v>1</v>
      </c>
      <c r="AF51" s="2"/>
      <c r="AG51">
        <f t="shared" si="0"/>
        <v>29</v>
      </c>
    </row>
    <row r="52" spans="1:33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spans="1:33" x14ac:dyDescent="0.2">
      <c r="A53" t="s">
        <v>34</v>
      </c>
      <c r="B53">
        <v>30</v>
      </c>
    </row>
    <row r="54" spans="1:33" x14ac:dyDescent="0.2">
      <c r="A54" t="s">
        <v>32</v>
      </c>
      <c r="B54">
        <v>50</v>
      </c>
    </row>
    <row r="55" spans="1:33" x14ac:dyDescent="0.2">
      <c r="A55" t="s">
        <v>40</v>
      </c>
      <c r="B55">
        <f>AVERAGE(AG2:AG51)</f>
        <v>21.4</v>
      </c>
    </row>
    <row r="56" spans="1:33" x14ac:dyDescent="0.2">
      <c r="A56" t="s">
        <v>41</v>
      </c>
      <c r="B56">
        <f>STDEV(AG2:AG51)</f>
        <v>4.5803484405375423</v>
      </c>
    </row>
    <row r="57" spans="1:33" x14ac:dyDescent="0.2">
      <c r="A57" t="s">
        <v>30</v>
      </c>
      <c r="B57">
        <f>(SUM(B2:B51))/50</f>
        <v>0.78</v>
      </c>
      <c r="C57">
        <f t="shared" ref="C57:AE57" si="2">(SUM(C2:C51))/50</f>
        <v>0.7</v>
      </c>
      <c r="D57">
        <f t="shared" si="2"/>
        <v>0.82</v>
      </c>
      <c r="E57">
        <f t="shared" si="2"/>
        <v>0.62</v>
      </c>
      <c r="F57">
        <f t="shared" si="2"/>
        <v>0.9</v>
      </c>
      <c r="G57">
        <f t="shared" si="2"/>
        <v>0.72</v>
      </c>
      <c r="H57">
        <f t="shared" si="2"/>
        <v>0.9</v>
      </c>
      <c r="I57">
        <f t="shared" si="2"/>
        <v>0.7</v>
      </c>
      <c r="J57">
        <f t="shared" si="2"/>
        <v>0.57999999999999996</v>
      </c>
      <c r="K57">
        <f t="shared" si="2"/>
        <v>0.88</v>
      </c>
      <c r="L57">
        <f t="shared" si="2"/>
        <v>0.68</v>
      </c>
      <c r="M57">
        <f t="shared" si="2"/>
        <v>0.7</v>
      </c>
      <c r="N57">
        <f t="shared" si="2"/>
        <v>0.74</v>
      </c>
      <c r="O57">
        <f t="shared" si="2"/>
        <v>0.96</v>
      </c>
      <c r="P57">
        <f t="shared" si="2"/>
        <v>0.76</v>
      </c>
      <c r="Q57">
        <f t="shared" si="2"/>
        <v>0.6</v>
      </c>
      <c r="R57">
        <f t="shared" si="2"/>
        <v>0.62</v>
      </c>
      <c r="S57">
        <f t="shared" si="2"/>
        <v>0.72</v>
      </c>
      <c r="T57">
        <f t="shared" si="2"/>
        <v>0.5</v>
      </c>
      <c r="U57">
        <f t="shared" si="2"/>
        <v>0.82</v>
      </c>
      <c r="V57">
        <f t="shared" si="2"/>
        <v>0.52</v>
      </c>
      <c r="W57">
        <f t="shared" si="2"/>
        <v>0.74</v>
      </c>
      <c r="X57">
        <f t="shared" si="2"/>
        <v>0.92</v>
      </c>
      <c r="Y57">
        <f t="shared" si="2"/>
        <v>0.8</v>
      </c>
      <c r="Z57">
        <f t="shared" si="2"/>
        <v>0.57999999999999996</v>
      </c>
      <c r="AA57">
        <f t="shared" si="2"/>
        <v>0.5</v>
      </c>
      <c r="AB57">
        <f t="shared" si="2"/>
        <v>0.82</v>
      </c>
      <c r="AC57">
        <f t="shared" si="2"/>
        <v>0.6</v>
      </c>
      <c r="AD57">
        <f t="shared" si="2"/>
        <v>0.46</v>
      </c>
      <c r="AE57">
        <f t="shared" si="2"/>
        <v>0.76</v>
      </c>
    </row>
    <row r="58" spans="1:33" x14ac:dyDescent="0.2">
      <c r="A58" t="s">
        <v>31</v>
      </c>
      <c r="B58">
        <f>1-B57</f>
        <v>0.21999999999999997</v>
      </c>
      <c r="C58">
        <f t="shared" ref="C58:AE58" si="3">1-C57</f>
        <v>0.30000000000000004</v>
      </c>
      <c r="D58">
        <f t="shared" si="3"/>
        <v>0.18000000000000005</v>
      </c>
      <c r="E58">
        <f t="shared" si="3"/>
        <v>0.38</v>
      </c>
      <c r="F58">
        <f t="shared" si="3"/>
        <v>9.9999999999999978E-2</v>
      </c>
      <c r="G58">
        <f t="shared" si="3"/>
        <v>0.28000000000000003</v>
      </c>
      <c r="H58">
        <f t="shared" si="3"/>
        <v>9.9999999999999978E-2</v>
      </c>
      <c r="I58">
        <f t="shared" si="3"/>
        <v>0.30000000000000004</v>
      </c>
      <c r="J58">
        <f t="shared" si="3"/>
        <v>0.42000000000000004</v>
      </c>
      <c r="K58">
        <f t="shared" si="3"/>
        <v>0.12</v>
      </c>
      <c r="L58">
        <f t="shared" si="3"/>
        <v>0.31999999999999995</v>
      </c>
      <c r="M58">
        <f t="shared" si="3"/>
        <v>0.30000000000000004</v>
      </c>
      <c r="N58">
        <f t="shared" si="3"/>
        <v>0.26</v>
      </c>
      <c r="O58">
        <f t="shared" si="3"/>
        <v>4.0000000000000036E-2</v>
      </c>
      <c r="P58">
        <f t="shared" si="3"/>
        <v>0.24</v>
      </c>
      <c r="Q58">
        <f t="shared" si="3"/>
        <v>0.4</v>
      </c>
      <c r="R58">
        <f t="shared" si="3"/>
        <v>0.38</v>
      </c>
      <c r="S58">
        <f t="shared" si="3"/>
        <v>0.28000000000000003</v>
      </c>
      <c r="T58">
        <f t="shared" si="3"/>
        <v>0.5</v>
      </c>
      <c r="U58">
        <f t="shared" si="3"/>
        <v>0.18000000000000005</v>
      </c>
      <c r="V58">
        <f t="shared" si="3"/>
        <v>0.48</v>
      </c>
      <c r="W58">
        <f t="shared" si="3"/>
        <v>0.26</v>
      </c>
      <c r="X58">
        <f t="shared" si="3"/>
        <v>7.999999999999996E-2</v>
      </c>
      <c r="Y58">
        <f t="shared" si="3"/>
        <v>0.19999999999999996</v>
      </c>
      <c r="Z58">
        <f t="shared" si="3"/>
        <v>0.42000000000000004</v>
      </c>
      <c r="AA58">
        <f t="shared" si="3"/>
        <v>0.5</v>
      </c>
      <c r="AB58">
        <f t="shared" si="3"/>
        <v>0.18000000000000005</v>
      </c>
      <c r="AC58">
        <f t="shared" si="3"/>
        <v>0.4</v>
      </c>
      <c r="AD58">
        <f t="shared" si="3"/>
        <v>0.54</v>
      </c>
      <c r="AE58">
        <f t="shared" si="3"/>
        <v>0.24</v>
      </c>
    </row>
    <row r="59" spans="1:33" x14ac:dyDescent="0.2">
      <c r="A59" t="s">
        <v>33</v>
      </c>
      <c r="B59">
        <f>B57*B58</f>
        <v>0.17159999999999997</v>
      </c>
      <c r="C59">
        <f t="shared" ref="C59:AE59" si="4">C57*C58</f>
        <v>0.21000000000000002</v>
      </c>
      <c r="D59">
        <f t="shared" si="4"/>
        <v>0.14760000000000004</v>
      </c>
      <c r="E59">
        <f t="shared" si="4"/>
        <v>0.2356</v>
      </c>
      <c r="F59">
        <f t="shared" si="4"/>
        <v>8.9999999999999983E-2</v>
      </c>
      <c r="G59">
        <f t="shared" si="4"/>
        <v>0.2016</v>
      </c>
      <c r="H59">
        <f t="shared" si="4"/>
        <v>8.9999999999999983E-2</v>
      </c>
      <c r="I59">
        <f t="shared" si="4"/>
        <v>0.21000000000000002</v>
      </c>
      <c r="J59">
        <f t="shared" si="4"/>
        <v>0.24360000000000001</v>
      </c>
      <c r="K59">
        <f t="shared" si="4"/>
        <v>0.1056</v>
      </c>
      <c r="L59">
        <f t="shared" si="4"/>
        <v>0.21759999999999999</v>
      </c>
      <c r="M59">
        <f t="shared" si="4"/>
        <v>0.21000000000000002</v>
      </c>
      <c r="N59">
        <f t="shared" si="4"/>
        <v>0.19240000000000002</v>
      </c>
      <c r="O59">
        <f t="shared" si="4"/>
        <v>3.8400000000000031E-2</v>
      </c>
      <c r="P59">
        <f t="shared" si="4"/>
        <v>0.18240000000000001</v>
      </c>
      <c r="Q59">
        <f t="shared" si="4"/>
        <v>0.24</v>
      </c>
      <c r="R59">
        <f t="shared" si="4"/>
        <v>0.2356</v>
      </c>
      <c r="S59">
        <f t="shared" si="4"/>
        <v>0.2016</v>
      </c>
      <c r="T59">
        <f t="shared" si="4"/>
        <v>0.25</v>
      </c>
      <c r="U59">
        <f t="shared" si="4"/>
        <v>0.14760000000000004</v>
      </c>
      <c r="V59">
        <f t="shared" si="4"/>
        <v>0.24959999999999999</v>
      </c>
      <c r="W59">
        <f t="shared" si="4"/>
        <v>0.19240000000000002</v>
      </c>
      <c r="X59">
        <f t="shared" si="4"/>
        <v>7.3599999999999971E-2</v>
      </c>
      <c r="Y59">
        <f t="shared" si="4"/>
        <v>0.15999999999999998</v>
      </c>
      <c r="Z59">
        <f t="shared" si="4"/>
        <v>0.24360000000000001</v>
      </c>
      <c r="AA59">
        <f t="shared" si="4"/>
        <v>0.25</v>
      </c>
      <c r="AB59">
        <f t="shared" si="4"/>
        <v>0.14760000000000004</v>
      </c>
      <c r="AC59">
        <f t="shared" si="4"/>
        <v>0.24</v>
      </c>
      <c r="AD59">
        <f t="shared" si="4"/>
        <v>0.24840000000000004</v>
      </c>
      <c r="AE59">
        <f t="shared" si="4"/>
        <v>0.18240000000000001</v>
      </c>
    </row>
    <row r="61" spans="1:33" x14ac:dyDescent="0.2">
      <c r="A61" t="s">
        <v>44</v>
      </c>
      <c r="B61">
        <f>SUM(B59:AE59)</f>
        <v>5.6088000000000005</v>
      </c>
    </row>
    <row r="62" spans="1:33" x14ac:dyDescent="0.2">
      <c r="A62" t="s">
        <v>45</v>
      </c>
      <c r="B62">
        <f>B56*B56</f>
        <v>20.979591836734695</v>
      </c>
    </row>
    <row r="63" spans="1:33" x14ac:dyDescent="0.2">
      <c r="A63" t="s">
        <v>46</v>
      </c>
      <c r="B63">
        <f>B53/(B53-1)</f>
        <v>1.0344827586206897</v>
      </c>
    </row>
    <row r="64" spans="1:33" x14ac:dyDescent="0.2">
      <c r="A64" t="s">
        <v>47</v>
      </c>
      <c r="B64">
        <f>(B62-B61)/B62</f>
        <v>0.73265447470817124</v>
      </c>
    </row>
    <row r="66" spans="1:31" x14ac:dyDescent="0.2">
      <c r="A66" s="1" t="s">
        <v>48</v>
      </c>
      <c r="B66">
        <f>B63*B64</f>
        <v>0.7579184221119013</v>
      </c>
    </row>
    <row r="67" spans="1:31" x14ac:dyDescent="0.2">
      <c r="A67" s="1" t="s">
        <v>42</v>
      </c>
    </row>
    <row r="69" spans="1:31" x14ac:dyDescent="0.2">
      <c r="A69" t="s">
        <v>51</v>
      </c>
      <c r="B69">
        <f>VAR(B2:B51)</f>
        <v>0.17510204081632649</v>
      </c>
      <c r="C69">
        <f t="shared" ref="C69:AE69" si="5">VAR(C2:C51)</f>
        <v>0.21428571428571427</v>
      </c>
      <c r="D69">
        <f t="shared" si="5"/>
        <v>0.15061224489795924</v>
      </c>
      <c r="E69">
        <f t="shared" si="5"/>
        <v>0.24040816326530615</v>
      </c>
      <c r="F69">
        <f t="shared" si="5"/>
        <v>9.1836734693877556E-2</v>
      </c>
      <c r="G69">
        <f t="shared" si="5"/>
        <v>0.20571428571428568</v>
      </c>
      <c r="H69">
        <f t="shared" si="5"/>
        <v>7.653061224489803E-2</v>
      </c>
      <c r="I69">
        <f t="shared" si="5"/>
        <v>0.21428571428571427</v>
      </c>
      <c r="J69">
        <f t="shared" si="5"/>
        <v>0.24857142857142855</v>
      </c>
      <c r="K69">
        <f t="shared" si="5"/>
        <v>0.10775510204081636</v>
      </c>
      <c r="L69">
        <f t="shared" si="5"/>
        <v>0.22204081632653058</v>
      </c>
      <c r="M69">
        <f t="shared" si="5"/>
        <v>0.21428571428571427</v>
      </c>
      <c r="N69">
        <f t="shared" si="5"/>
        <v>0.19632653061224492</v>
      </c>
      <c r="O69">
        <f t="shared" si="5"/>
        <v>3.9183673469387788E-2</v>
      </c>
      <c r="P69">
        <f t="shared" si="5"/>
        <v>0.18612244897959185</v>
      </c>
      <c r="Q69">
        <f t="shared" si="5"/>
        <v>0.24489795918367346</v>
      </c>
      <c r="R69">
        <f t="shared" si="5"/>
        <v>0.24040816326530615</v>
      </c>
      <c r="S69">
        <f t="shared" si="5"/>
        <v>0.20571428571428568</v>
      </c>
      <c r="T69">
        <f t="shared" si="5"/>
        <v>0.25510204081632654</v>
      </c>
      <c r="U69">
        <f t="shared" si="5"/>
        <v>0.15061224489795924</v>
      </c>
      <c r="V69">
        <f t="shared" si="5"/>
        <v>0.25469387755102041</v>
      </c>
      <c r="W69">
        <f t="shared" si="5"/>
        <v>0.19632653061224492</v>
      </c>
      <c r="X69">
        <f t="shared" si="5"/>
        <v>7.5102040816326529E-2</v>
      </c>
      <c r="Y69">
        <f t="shared" si="5"/>
        <v>0.16326530612244897</v>
      </c>
      <c r="Z69">
        <f t="shared" si="5"/>
        <v>0.24857142857142855</v>
      </c>
      <c r="AA69">
        <f t="shared" si="5"/>
        <v>0.25510204081632654</v>
      </c>
      <c r="AB69">
        <f t="shared" si="5"/>
        <v>0.15061224489795924</v>
      </c>
      <c r="AC69">
        <f t="shared" si="5"/>
        <v>0.24489795918367346</v>
      </c>
      <c r="AD69">
        <f t="shared" si="5"/>
        <v>0.25346938775510203</v>
      </c>
      <c r="AE69">
        <f t="shared" si="5"/>
        <v>0.18612244897959185</v>
      </c>
    </row>
    <row r="70" spans="1:31" x14ac:dyDescent="0.2">
      <c r="A70" t="s">
        <v>50</v>
      </c>
      <c r="B70">
        <f>SUM(B69:AE69)</f>
        <v>5.70795918367347</v>
      </c>
    </row>
    <row r="71" spans="1:31" x14ac:dyDescent="0.2">
      <c r="A71" t="s">
        <v>49</v>
      </c>
      <c r="B71">
        <f>(B62-B70)/B62</f>
        <v>0.72792801556420228</v>
      </c>
    </row>
    <row r="72" spans="1:31" x14ac:dyDescent="0.2">
      <c r="A72" s="1" t="s">
        <v>52</v>
      </c>
      <c r="B72">
        <f>B63*B71</f>
        <v>0.75302898161814036</v>
      </c>
    </row>
    <row r="73" spans="1:31" x14ac:dyDescent="0.2">
      <c r="A73" s="1" t="s">
        <v>43</v>
      </c>
    </row>
    <row r="78" spans="1:31" x14ac:dyDescent="0.2">
      <c r="A78" t="s">
        <v>65</v>
      </c>
      <c r="B78">
        <f>CORREL(B2:B51,AG2:AG51)</f>
        <v>0.15332828951499952</v>
      </c>
      <c r="C78">
        <f>CORREL(C2:C51,AG2:AG51)</f>
        <v>0.44275821185736347</v>
      </c>
      <c r="D78">
        <f>CORREL(D2:D51,AG2:AG51)</f>
        <v>0.29391058491946925</v>
      </c>
      <c r="E78">
        <f>CORREL(E2:E51,AG2:AG51)</f>
        <v>0.54159800655610069</v>
      </c>
      <c r="F78">
        <f>CORREL(F2:F51,AG2:AG51)</f>
        <v>0.19113513960286682</v>
      </c>
      <c r="G78">
        <f>CORREL(G2:G51,AG2:AG51)</f>
        <v>0.40866411826693411</v>
      </c>
      <c r="AE78">
        <f>CORREL(AE2:AE51,AG2:AG51)</f>
        <v>0.21481735181607761</v>
      </c>
    </row>
    <row r="79" spans="1:31" x14ac:dyDescent="0.2">
      <c r="A79" t="s">
        <v>53</v>
      </c>
      <c r="B79">
        <f>B78*B56</f>
        <v>0.7022969917703169</v>
      </c>
      <c r="C79">
        <f>C78*B56</f>
        <v>2.0279868852160656</v>
      </c>
      <c r="D79">
        <f>D78*B56</f>
        <v>1.3462128892933678</v>
      </c>
      <c r="E79">
        <f>E78*B56</f>
        <v>2.4807075847274773</v>
      </c>
      <c r="F79">
        <f>F78*B56</f>
        <v>0.87546553861191645</v>
      </c>
      <c r="G79">
        <f>G78*B56</f>
        <v>1.8718240568076014</v>
      </c>
      <c r="AE79">
        <f>AE78*B56</f>
        <v>0.98393832239117562</v>
      </c>
    </row>
    <row r="80" spans="1:31" x14ac:dyDescent="0.2">
      <c r="A80" t="s">
        <v>54</v>
      </c>
      <c r="B80">
        <f t="shared" ref="B80:G80" si="6">B79-(SQRT(B69))</f>
        <v>0.28384503417383666</v>
      </c>
      <c r="C80">
        <f t="shared" si="6"/>
        <v>1.5650768353297899</v>
      </c>
      <c r="D80">
        <f t="shared" si="6"/>
        <v>0.95812495480176407</v>
      </c>
      <c r="E80">
        <f t="shared" si="6"/>
        <v>1.9903932332494625</v>
      </c>
      <c r="F80">
        <f t="shared" si="6"/>
        <v>0.5724197752462532</v>
      </c>
      <c r="G80">
        <f t="shared" si="6"/>
        <v>1.4182666891965288</v>
      </c>
      <c r="AE80">
        <f>AE79-(SQRT(AE69))</f>
        <v>0.55251921180427566</v>
      </c>
    </row>
    <row r="81" spans="1:31" x14ac:dyDescent="0.2">
      <c r="A81" t="s">
        <v>55</v>
      </c>
      <c r="B81">
        <f>SQRT(B69+B62-(2*B79*(SQRT(B69))))</f>
        <v>4.5350786956248292</v>
      </c>
      <c r="C81">
        <f>SQRT(C69+B62-(2*C79*(SQRT(C69))))</f>
        <v>4.3950343036900463</v>
      </c>
      <c r="D81">
        <f>SQRT(D69+B62-(2*D79*(SQRT(D69))))</f>
        <v>4.4816633209612009</v>
      </c>
      <c r="E81">
        <f>SQRT(E69+B62-(2*E79*(SQRT(E69))))</f>
        <v>4.3344373266636946</v>
      </c>
      <c r="F81">
        <f>SQRT(F69+B62-(2*F79*(SQRT(F69))))</f>
        <v>4.5321977369186586</v>
      </c>
      <c r="G81">
        <f>SQRT(G69+B62-(2*G79*(SQRT(G69))))</f>
        <v>4.4144475236178211</v>
      </c>
      <c r="AE81">
        <f>SQRT(AE69+B62-(2*AE79*(SQRT(AE69))))</f>
        <v>4.5074088669520043</v>
      </c>
    </row>
    <row r="82" spans="1:31" x14ac:dyDescent="0.2">
      <c r="A82" s="1" t="s">
        <v>56</v>
      </c>
      <c r="B82">
        <f t="shared" ref="B82:G82" si="7">B80/B81</f>
        <v>6.2588778106027851E-2</v>
      </c>
      <c r="C82">
        <f t="shared" si="7"/>
        <v>0.3561011649023445</v>
      </c>
      <c r="D82">
        <f t="shared" si="7"/>
        <v>0.21378780291694716</v>
      </c>
      <c r="E82">
        <f t="shared" si="7"/>
        <v>0.45920452488847241</v>
      </c>
      <c r="F82">
        <f t="shared" si="7"/>
        <v>0.12630070629606482</v>
      </c>
      <c r="G82">
        <f t="shared" si="7"/>
        <v>0.32127841176243066</v>
      </c>
      <c r="AE82">
        <f>AE80/AE81</f>
        <v>0.12258022915456074</v>
      </c>
    </row>
    <row r="83" spans="1:31" x14ac:dyDescent="0.2">
      <c r="A83" s="1"/>
    </row>
    <row r="86" spans="1:31" x14ac:dyDescent="0.2">
      <c r="A86" t="s">
        <v>57</v>
      </c>
      <c r="B86" s="3">
        <f t="shared" ref="B86:G86" si="8">SQRT(B59)</f>
        <v>0.41424630354415953</v>
      </c>
      <c r="C86" s="3">
        <f t="shared" si="8"/>
        <v>0.45825756949558405</v>
      </c>
      <c r="D86" s="3">
        <f t="shared" si="8"/>
        <v>0.38418745424597095</v>
      </c>
      <c r="E86" s="3">
        <f t="shared" si="8"/>
        <v>0.48538644398046388</v>
      </c>
      <c r="F86" s="3">
        <f t="shared" si="8"/>
        <v>0.3</v>
      </c>
      <c r="G86" s="3">
        <f t="shared" si="8"/>
        <v>0.44899888641287294</v>
      </c>
      <c r="AE86" s="3">
        <f>SQRT(AE59)</f>
        <v>0.42708313008125248</v>
      </c>
    </row>
    <row r="87" spans="1:31" x14ac:dyDescent="0.2">
      <c r="A87" t="s">
        <v>58</v>
      </c>
      <c r="B87">
        <v>0.30109999999999998</v>
      </c>
      <c r="C87">
        <v>0.35210000000000002</v>
      </c>
      <c r="D87">
        <v>0.2661</v>
      </c>
      <c r="E87">
        <v>0.38140000000000002</v>
      </c>
      <c r="F87">
        <v>0.1714</v>
      </c>
      <c r="G87">
        <v>0.3332</v>
      </c>
      <c r="AE87">
        <v>0.31230000000000002</v>
      </c>
    </row>
    <row r="88" spans="1:31" x14ac:dyDescent="0.2">
      <c r="A88" s="1" t="s">
        <v>59</v>
      </c>
      <c r="B88">
        <f t="shared" ref="B88:G88" si="9">(B86/B87)*B82</f>
        <v>8.6108169956053332E-2</v>
      </c>
      <c r="C88">
        <f t="shared" si="9"/>
        <v>0.46346507901929729</v>
      </c>
      <c r="D88">
        <f t="shared" si="9"/>
        <v>0.30866062289177482</v>
      </c>
      <c r="E88">
        <f t="shared" si="9"/>
        <v>0.58440391031818051</v>
      </c>
      <c r="F88">
        <f t="shared" si="9"/>
        <v>0.22106307986475757</v>
      </c>
      <c r="G88">
        <f t="shared" si="9"/>
        <v>0.43293412097787459</v>
      </c>
      <c r="AE88">
        <f>(AE86/AE87)*AE82</f>
        <v>0.16763351890300032</v>
      </c>
    </row>
    <row r="89" spans="1:31" x14ac:dyDescent="0.2">
      <c r="A89" s="1"/>
    </row>
    <row r="90" spans="1:31" x14ac:dyDescent="0.2">
      <c r="A90" s="1"/>
    </row>
    <row r="91" spans="1:31" x14ac:dyDescent="0.2">
      <c r="A91" s="5" t="s">
        <v>40</v>
      </c>
      <c r="B91">
        <v>21.4</v>
      </c>
      <c r="C91">
        <v>21.4</v>
      </c>
      <c r="D91">
        <v>21.4</v>
      </c>
      <c r="E91">
        <v>21.4</v>
      </c>
      <c r="F91">
        <v>21.4</v>
      </c>
      <c r="G91">
        <v>21.4</v>
      </c>
    </row>
    <row r="92" spans="1:31" x14ac:dyDescent="0.2">
      <c r="A92" s="5" t="s">
        <v>41</v>
      </c>
      <c r="B92">
        <v>4.5803479999999999</v>
      </c>
      <c r="C92">
        <v>4.5803479999999999</v>
      </c>
      <c r="D92">
        <v>4.5803479999999999</v>
      </c>
      <c r="E92">
        <v>4.5803479999999999</v>
      </c>
      <c r="F92">
        <v>4.5803479999999999</v>
      </c>
      <c r="G92">
        <v>4.5803479999999999</v>
      </c>
    </row>
    <row r="93" spans="1:31" x14ac:dyDescent="0.2">
      <c r="A93" t="s">
        <v>37</v>
      </c>
    </row>
    <row r="94" spans="1:31" x14ac:dyDescent="0.2">
      <c r="A94" t="s">
        <v>38</v>
      </c>
      <c r="B94">
        <f t="shared" ref="B94:G94" si="10">NORMINV(B57,B91,B92)</f>
        <v>24.936913644222713</v>
      </c>
      <c r="C94">
        <f t="shared" si="10"/>
        <v>23.801936839581249</v>
      </c>
      <c r="D94">
        <f t="shared" si="10"/>
        <v>25.592690649370649</v>
      </c>
      <c r="E94">
        <f t="shared" si="10"/>
        <v>22.799208316809498</v>
      </c>
      <c r="F94">
        <f t="shared" si="10"/>
        <v>27.26995215013908</v>
      </c>
      <c r="G94">
        <f t="shared" si="10"/>
        <v>24.069616932146701</v>
      </c>
    </row>
    <row r="95" spans="1:31" x14ac:dyDescent="0.2">
      <c r="A95" t="s">
        <v>60</v>
      </c>
      <c r="B95">
        <f t="shared" ref="B95:G95" si="11">ABS((B94-B91)/B92)</f>
        <v>0.77219321418868492</v>
      </c>
      <c r="C95">
        <f t="shared" si="11"/>
        <v>0.524400512708041</v>
      </c>
      <c r="D95">
        <f t="shared" si="11"/>
        <v>0.91536508784281245</v>
      </c>
      <c r="E95">
        <f t="shared" si="11"/>
        <v>0.30548078809939755</v>
      </c>
      <c r="F95">
        <f t="shared" si="11"/>
        <v>1.2815515655446008</v>
      </c>
      <c r="G95">
        <f t="shared" si="11"/>
        <v>0.58284150727121664</v>
      </c>
    </row>
    <row r="96" spans="1:31" x14ac:dyDescent="0.2">
      <c r="A96" t="s">
        <v>61</v>
      </c>
      <c r="B96">
        <f t="shared" ref="B96:G96" si="12">(-(B95^2))/2</f>
        <v>-0.29814118001952611</v>
      </c>
      <c r="C96">
        <f t="shared" si="12"/>
        <v>-0.13749794886422814</v>
      </c>
      <c r="D96">
        <f t="shared" si="12"/>
        <v>-0.4189466220207399</v>
      </c>
      <c r="E96">
        <f t="shared" si="12"/>
        <v>-4.6659255948914513E-2</v>
      </c>
      <c r="F96">
        <f t="shared" si="12"/>
        <v>-0.8211872075749086</v>
      </c>
      <c r="G96">
        <f t="shared" si="12"/>
        <v>-0.16985211129909183</v>
      </c>
    </row>
    <row r="97" spans="1:7" x14ac:dyDescent="0.2">
      <c r="A97" t="s">
        <v>62</v>
      </c>
      <c r="B97">
        <f t="shared" ref="B97:G97" si="13">2.718282^B96</f>
        <v>0.74219653506334571</v>
      </c>
      <c r="C97">
        <f t="shared" si="13"/>
        <v>0.87153613007195474</v>
      </c>
      <c r="D97">
        <f t="shared" si="13"/>
        <v>0.65773928573624774</v>
      </c>
      <c r="E97">
        <f t="shared" si="13"/>
        <v>0.95441254977922052</v>
      </c>
      <c r="F97">
        <f t="shared" si="13"/>
        <v>0.43990905817551007</v>
      </c>
      <c r="G97">
        <f t="shared" si="13"/>
        <v>0.84378958527211967</v>
      </c>
    </row>
    <row r="98" spans="1:7" x14ac:dyDescent="0.2">
      <c r="A98" t="s">
        <v>39</v>
      </c>
      <c r="B98">
        <f t="shared" ref="B98:G98" si="14">SQRT((2*3.14159))</f>
        <v>2.5066272160016134</v>
      </c>
      <c r="C98">
        <f t="shared" si="14"/>
        <v>2.5066272160016134</v>
      </c>
      <c r="D98">
        <f t="shared" si="14"/>
        <v>2.5066272160016134</v>
      </c>
      <c r="E98">
        <f t="shared" si="14"/>
        <v>2.5066272160016134</v>
      </c>
      <c r="F98">
        <f t="shared" si="14"/>
        <v>2.5066272160016134</v>
      </c>
      <c r="G98">
        <f t="shared" si="14"/>
        <v>2.5066272160016134</v>
      </c>
    </row>
    <row r="99" spans="1:7" x14ac:dyDescent="0.2">
      <c r="A99" t="s">
        <v>63</v>
      </c>
      <c r="B99" s="4">
        <f t="shared" ref="B99:G99" si="15">(1/B98)*B97</f>
        <v>0.29609370325406537</v>
      </c>
      <c r="C99" s="4">
        <f t="shared" si="15"/>
        <v>0.34769275802493077</v>
      </c>
      <c r="D99" s="4">
        <f t="shared" si="15"/>
        <v>0.262400121381202</v>
      </c>
      <c r="E99" s="4">
        <f t="shared" si="15"/>
        <v>0.3807556798579842</v>
      </c>
      <c r="F99" s="4">
        <f t="shared" si="15"/>
        <v>0.17549839695637731</v>
      </c>
      <c r="G99" s="4">
        <f t="shared" si="15"/>
        <v>0.33662348349431492</v>
      </c>
    </row>
    <row r="100" spans="1:7" x14ac:dyDescent="0.2">
      <c r="A100" s="6" t="s">
        <v>64</v>
      </c>
      <c r="B100" s="6">
        <v>0.29609000000000002</v>
      </c>
      <c r="C100" s="6">
        <v>0.34769</v>
      </c>
      <c r="D100" s="6">
        <v>0.26240000000000002</v>
      </c>
      <c r="E100" s="6">
        <v>0.38074999999999998</v>
      </c>
      <c r="F100" s="6">
        <v>0.17551</v>
      </c>
      <c r="G100" s="6">
        <v>0.33661999999999997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Clarke</dc:creator>
  <cp:lastModifiedBy>Steve Clarke</cp:lastModifiedBy>
  <dcterms:created xsi:type="dcterms:W3CDTF">2006-06-15T13:43:37Z</dcterms:created>
  <dcterms:modified xsi:type="dcterms:W3CDTF">2017-03-20T15:49:37Z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-1849292220</vt:i4>
  </property>
  <property fmtid="{D5CDD505-2E9C-101B-9397-08002B2CF9AE}" pid="3" name="_EmailSubject">
    <vt:lpwstr>stat testing</vt:lpwstr>
  </property>
  <property fmtid="{D5CDD505-2E9C-101B-9397-08002B2CF9AE}" pid="4" name="_AuthorEmail">
    <vt:lpwstr>Patricia@cps.ca.gov</vt:lpwstr>
  </property>
  <property fmtid="{D5CDD505-2E9C-101B-9397-08002B2CF9AE}" pid="5" name="_AuthorEmailDisplayName">
    <vt:lpwstr>Patricia Young</vt:lpwstr>
  </property>
  <property fmtid="{D5CDD505-2E9C-101B-9397-08002B2CF9AE}" pid="6" name="_ReviewingToolsShownOnce">
    <vt:lpwstr/>
  </property>
</Properties>
</file>